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2" i="1" l="1"/>
  <c r="B191" i="1" l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J191" i="1" s="1"/>
  <c r="I180" i="1"/>
  <c r="I191" i="1" s="1"/>
  <c r="H180" i="1"/>
  <c r="H191" i="1" s="1"/>
  <c r="G180" i="1"/>
  <c r="G191" i="1" s="1"/>
  <c r="F180" i="1"/>
  <c r="F191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2" i="1" l="1"/>
  <c r="I192" i="1"/>
  <c r="F192" i="1"/>
  <c r="L192" i="1"/>
  <c r="J192" i="1"/>
  <c r="G192" i="1"/>
</calcChain>
</file>

<file path=xl/sharedStrings.xml><?xml version="1.0" encoding="utf-8"?>
<sst xmlns="http://schemas.openxmlformats.org/spreadsheetml/2006/main" count="245" uniqueCount="79">
  <si>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</si>
  <si>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</si>
  <si>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</si>
  <si>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</si>
  <si>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</si>
  <si>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</si>
  <si>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</si>
  <si>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</si>
  <si>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</si>
  <si>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</si>
  <si>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</si>
  <si>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</si>
  <si>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</si>
  <si>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</si>
  <si>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</si>
  <si>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</si>
  <si>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</si>
  <si>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</si>
  <si>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</si>
  <si>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</si>
  <si>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</si>
  <si>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</si>
  <si>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</si>
  <si>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</si>
  <si>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</si>
  <si>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</si>
  <si>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</si>
  <si>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</si>
  <si>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</si>
  <si>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</si>
  <si>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</si>
  <si>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</si>
  <si>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</si>
  <si>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</si>
  <si>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</si>
  <si>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</si>
  <si>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</si>
  <si>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</si>
  <si>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</si>
  <si>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с.Терновка</t>
  </si>
  <si>
    <t xml:space="preserve">директор </t>
  </si>
  <si>
    <t>Николаева О.Д.</t>
  </si>
  <si>
    <t xml:space="preserve"> Плов из курицы 50/100</t>
  </si>
  <si>
    <t xml:space="preserve"> Чай с сахаром и лимоном</t>
  </si>
  <si>
    <t xml:space="preserve"> Хлеб  пшеничный</t>
  </si>
  <si>
    <t xml:space="preserve"> пром.</t>
  </si>
  <si>
    <t xml:space="preserve"> Какао с молоком</t>
  </si>
  <si>
    <t>Хлеб  пшеничный</t>
  </si>
  <si>
    <t>Овощи натуральные (свежие или солёные) Огурец свежий</t>
  </si>
  <si>
    <t>388/593(3)/297</t>
  </si>
  <si>
    <t xml:space="preserve"> Чай с сахаром</t>
  </si>
  <si>
    <t xml:space="preserve"> 371/593(3),332</t>
  </si>
  <si>
    <t xml:space="preserve"> 693(3)</t>
  </si>
  <si>
    <t xml:space="preserve"> 131 пром.</t>
  </si>
  <si>
    <t xml:space="preserve"> 487/593(3),297</t>
  </si>
  <si>
    <t xml:space="preserve"> Икра кабачковая</t>
  </si>
  <si>
    <t xml:space="preserve"> 121 пром.</t>
  </si>
  <si>
    <t xml:space="preserve"> 388/593(3), 203</t>
  </si>
  <si>
    <t>Куры отварные с соусом, каша гречневая рассыпчатая 50/40/120</t>
  </si>
  <si>
    <t xml:space="preserve"> Хлеб пшеничный</t>
  </si>
  <si>
    <t>487/593(3)/297</t>
  </si>
  <si>
    <t xml:space="preserve"> 205/330</t>
  </si>
  <si>
    <t xml:space="preserve"> </t>
  </si>
  <si>
    <t>693(3)</t>
  </si>
  <si>
    <t xml:space="preserve"> 461/332</t>
  </si>
  <si>
    <t>Фрукт сезонный (Яблоко, Груша, Банан)</t>
  </si>
  <si>
    <t xml:space="preserve">  Котлеты рыбные с том. соусом, каша гречневая рассыпчатая с маслом 60/30/150</t>
  </si>
  <si>
    <t xml:space="preserve"> Тефтели из говядины с том. соусом, каша пшеничная  рассыпчатая 60/30/150</t>
  </si>
  <si>
    <t>Хлеб ржаной, пшеничный</t>
  </si>
  <si>
    <t>Зелёный горошек (или кукуруза отварные)</t>
  </si>
  <si>
    <t xml:space="preserve"> Куры отварные с том. соусом, каша пшенная рассыпчатая 60/30/150</t>
  </si>
  <si>
    <t xml:space="preserve"> Рыба, припущенная с том. соусом, макаронные изделия отварные с маслом60/30/120</t>
  </si>
  <si>
    <t>Компот из сухофруктов</t>
  </si>
  <si>
    <t xml:space="preserve"> Биточки рыбные с том. соусом, картофель отварной 60/30/150</t>
  </si>
  <si>
    <t>Кондитерское изделие (Печенье, пряник, вафли)</t>
  </si>
  <si>
    <t>пром</t>
  </si>
  <si>
    <t xml:space="preserve"> Тефтели из говядины с том. соусом, макароны отварные 60/30/120</t>
  </si>
  <si>
    <t xml:space="preserve"> Котлеты, рубленные из птицы с соусом томатным, горох отварной 60/30/120</t>
  </si>
  <si>
    <t xml:space="preserve"> Хлеб ржаной,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</si>
</sst>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 CYR"/>
    </font>
    <font>
      <sz val="8"/>
      <color indexed="8"/>
      <name val="Arial CYR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right"/>
      <protection locked="0"/>
    </xf>
    <xf numFmtId="0" fontId="11" fillId="0" borderId="23" xfId="0" applyFont="1" applyBorder="1" applyAlignment="1" applyProtection="1">
      <alignment horizontal="right"/>
      <protection locked="0"/>
    </xf>
    <xf numFmtId="0" fontId="10" fillId="0" borderId="22" xfId="0" applyFont="1" applyBorder="1" applyAlignment="1">
      <alignment horizontal="right"/>
    </xf>
    <xf numFmtId="0" fontId="10" fillId="0" borderId="23" xfId="0" applyFont="1" applyBorder="1" applyAlignment="1" applyProtection="1">
      <alignment horizontal="right"/>
      <protection locked="0"/>
    </xf>
    <xf numFmtId="0" fontId="10" fillId="0" borderId="23" xfId="0" applyFont="1" applyBorder="1" applyProtection="1">
      <protection locked="0"/>
    </xf>
    <xf numFmtId="0" fontId="12" fillId="0" borderId="22" xfId="0" applyFont="1" applyBorder="1" applyAlignment="1" applyProtection="1">
      <alignment horizontal="right"/>
      <protection locked="0"/>
    </xf>
    <xf numFmtId="0" fontId="12" fillId="0" borderId="23" xfId="0" applyFont="1" applyBorder="1" applyAlignment="1" applyProtection="1">
      <alignment horizontal="right"/>
      <protection locked="0"/>
    </xf>
    <xf numFmtId="0" fontId="12" fillId="0" borderId="24" xfId="0" applyFont="1" applyBorder="1" applyAlignment="1" applyProtection="1">
      <alignment horizontal="right"/>
      <protection locked="0"/>
    </xf>
    <xf numFmtId="0" fontId="12" fillId="0" borderId="25" xfId="0" applyFont="1" applyBorder="1" applyAlignment="1" applyProtection="1">
      <alignment horizontal="right"/>
      <protection locked="0"/>
    </xf>
    <xf numFmtId="0" fontId="12" fillId="0" borderId="22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0" fillId="0" borderId="22" xfId="0" applyFont="1" applyBorder="1" applyAlignment="1" applyProtection="1">
      <alignment horizontal="right"/>
      <protection locked="0"/>
    </xf>
    <xf numFmtId="0" fontId="10" fillId="0" borderId="22" xfId="0" applyFont="1" applyBorder="1" applyProtection="1">
      <protection locked="0"/>
    </xf>
    <xf numFmtId="0" fontId="10" fillId="0" borderId="23" xfId="0" applyFont="1" applyBorder="1" applyAlignment="1" applyProtection="1">
      <alignment horizontal="left"/>
      <protection locked="0"/>
    </xf>
    <xf numFmtId="0" fontId="10" fillId="0" borderId="23" xfId="0" applyFont="1" applyBorder="1" applyAlignment="1" applyProtection="1">
      <alignment horizontal="right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vertical="center"/>
      <protection locked="0"/>
    </xf>
    <xf numFmtId="0" fontId="11" fillId="0" borderId="23" xfId="0" applyFont="1" applyBorder="1" applyAlignment="1" applyProtection="1">
      <alignment horizontal="right" vertical="center"/>
      <protection locked="0"/>
    </xf>
    <xf numFmtId="0" fontId="11" fillId="0" borderId="23" xfId="0" applyFont="1" applyBorder="1" applyAlignment="1" applyProtection="1">
      <alignment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>
      <alignment horizontal="left"/>
    </xf>
    <xf numFmtId="0" fontId="10" fillId="0" borderId="23" xfId="0" applyFont="1" applyBorder="1" applyAlignment="1">
      <alignment vertical="center"/>
    </xf>
    <xf numFmtId="0" fontId="13" fillId="0" borderId="23" xfId="0" applyFont="1" applyBorder="1" applyAlignment="1">
      <alignment wrapText="1"/>
    </xf>
    <xf numFmtId="0" fontId="14" fillId="0" borderId="23" xfId="0" applyFont="1" applyBorder="1" applyAlignment="1">
      <alignment wrapText="1"/>
    </xf>
    <xf numFmtId="0" fontId="13" fillId="4" borderId="23" xfId="0" applyFont="1" applyFill="1" applyBorder="1" applyAlignment="1">
      <alignment horizontal="right"/>
    </xf>
    <xf numFmtId="0" fontId="13" fillId="0" borderId="23" xfId="0" applyFont="1" applyBorder="1" applyAlignment="1">
      <alignment horizontal="right"/>
    </xf>
    <xf numFmtId="0" fontId="15" fillId="0" borderId="23" xfId="0" applyFont="1" applyBorder="1" applyAlignment="1">
      <alignment horizontal="right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6" fillId="0" borderId="23" xfId="0" applyFont="1" applyBorder="1" applyAlignment="1">
      <alignment horizontal="right"/>
    </xf>
    <xf numFmtId="0" fontId="13" fillId="0" borderId="23" xfId="0" applyFont="1" applyBorder="1"/>
    <xf numFmtId="2" fontId="1" fillId="0" borderId="10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Alignment="1">
      <alignment horizontal="center" vertical="top"/>
    </xf>
    <xf numFmtId="0" fontId="8" fillId="0" borderId="10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 applyProtection="1">
      <alignment horizontal="right"/>
      <protection locked="0"/>
    </xf>
    <xf numFmtId="0" fontId="13" fillId="4" borderId="23" xfId="0" applyNumberFormat="1" applyFont="1" applyFill="1" applyBorder="1" applyAlignment="1">
      <alignment horizontal="right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NumberFormat="1" applyFont="1" applyBorder="1" applyAlignment="1">
      <alignment horizontal="center" vertical="top" wrapText="1"/>
    </xf>
    <xf numFmtId="0" fontId="1" fillId="3" borderId="3" xfId="0" applyNumberFormat="1" applyFont="1" applyFill="1" applyBorder="1" applyAlignment="1">
      <alignment horizontal="center" vertical="top" wrapText="1"/>
    </xf>
    <xf numFmtId="0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/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9" fillId="0" borderId="0" xfId="0" applyNumberFormat="1" applyFont="1" applyAlignment="1">
      <alignment horizontal="center" vertical="top"/>
    </xf>
    <xf numFmtId="2" fontId="8" fillId="0" borderId="10" xfId="0" applyNumberFormat="1" applyFont="1" applyBorder="1" applyAlignment="1">
      <alignment horizontal="center" vertical="center" wrapText="1"/>
    </xf>
    <xf numFmtId="2" fontId="11" fillId="0" borderId="22" xfId="0" applyNumberFormat="1" applyFont="1" applyBorder="1" applyAlignment="1" applyProtection="1">
      <alignment horizontal="right"/>
      <protection locked="0"/>
    </xf>
    <xf numFmtId="2" fontId="13" fillId="4" borderId="23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2" fontId="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0" xfId="0" applyNumberFormat="1" applyFont="1"/>
    <xf numFmtId="2" fontId="1" fillId="2" borderId="2" xfId="0" applyNumberFormat="1" applyFont="1" applyFill="1" applyBorder="1" applyAlignment="1" applyProtection="1">
      <alignment horizontal="center"/>
      <protection locked="0"/>
    </xf>
    <xf numFmtId="2" fontId="11" fillId="0" borderId="23" xfId="0" applyNumberFormat="1" applyFont="1" applyBorder="1" applyAlignment="1" applyProtection="1">
      <alignment horizontal="right"/>
      <protection locked="0"/>
    </xf>
    <xf numFmtId="2" fontId="10" fillId="0" borderId="22" xfId="0" applyNumberFormat="1" applyFont="1" applyBorder="1" applyAlignment="1" applyProtection="1">
      <alignment horizontal="right"/>
      <protection locked="0"/>
    </xf>
    <xf numFmtId="2" fontId="10" fillId="0" borderId="23" xfId="0" applyNumberFormat="1" applyFont="1" applyBorder="1" applyAlignment="1" applyProtection="1">
      <alignment horizontal="right"/>
      <protection locked="0"/>
    </xf>
    <xf numFmtId="2" fontId="10" fillId="0" borderId="23" xfId="0" applyNumberFormat="1" applyFont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7" fillId="0" borderId="23" xfId="0" applyFont="1" applyBorder="1" applyAlignment="1">
      <alignment wrapText="1"/>
    </xf>
    <xf numFmtId="0" fontId="10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3" sqref="N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86" customWidth="1"/>
    <col min="9" max="9" width="6.85546875" style="96" customWidth="1"/>
    <col min="10" max="10" width="8.140625" style="96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2" t="s">
        <v>39</v>
      </c>
      <c r="D1" s="103"/>
      <c r="E1" s="103"/>
      <c r="F1" s="12" t="s">
        <v>16</v>
      </c>
      <c r="G1" s="2" t="s">
        <v>17</v>
      </c>
      <c r="H1" s="104" t="s">
        <v>40</v>
      </c>
      <c r="I1" s="104"/>
      <c r="J1" s="104"/>
      <c r="K1" s="104"/>
    </row>
    <row r="2" spans="1:12" ht="18" x14ac:dyDescent="0.2">
      <c r="A2" s="35" t="s">
        <v>6</v>
      </c>
      <c r="C2" s="2"/>
      <c r="G2" s="2" t="s">
        <v>18</v>
      </c>
      <c r="H2" s="104" t="s">
        <v>41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77"/>
      <c r="I3" s="87"/>
      <c r="J3" s="97">
        <v>2025</v>
      </c>
      <c r="K3" s="44"/>
    </row>
    <row r="4" spans="1:12" x14ac:dyDescent="0.2">
      <c r="C4" s="2"/>
      <c r="D4" s="4"/>
      <c r="H4" s="78" t="s">
        <v>36</v>
      </c>
      <c r="I4" s="88" t="s">
        <v>37</v>
      </c>
      <c r="J4" s="88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79" t="s">
        <v>2</v>
      </c>
      <c r="I5" s="89" t="s">
        <v>3</v>
      </c>
      <c r="J5" s="89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67" t="s">
        <v>42</v>
      </c>
      <c r="F6" s="45">
        <v>150</v>
      </c>
      <c r="G6" s="45">
        <v>15.7</v>
      </c>
      <c r="H6" s="80">
        <v>18.5</v>
      </c>
      <c r="I6" s="90">
        <v>28.92</v>
      </c>
      <c r="J6" s="91">
        <v>349.5</v>
      </c>
      <c r="K6" s="47">
        <v>492</v>
      </c>
      <c r="L6" s="70">
        <v>47.44</v>
      </c>
    </row>
    <row r="7" spans="1:12" ht="15.75" thickBot="1" x14ac:dyDescent="0.3">
      <c r="A7" s="23"/>
      <c r="B7" s="15"/>
      <c r="C7" s="11"/>
      <c r="D7" s="6"/>
      <c r="E7" s="39"/>
      <c r="F7" s="40"/>
      <c r="G7" s="69"/>
      <c r="H7" s="81"/>
      <c r="I7" s="91"/>
      <c r="J7" s="92"/>
      <c r="K7" s="41"/>
      <c r="L7" s="40"/>
    </row>
    <row r="8" spans="1:12" ht="16.5" thickBot="1" x14ac:dyDescent="0.3">
      <c r="A8" s="23"/>
      <c r="B8" s="15"/>
      <c r="C8" s="11"/>
      <c r="D8" s="7" t="s">
        <v>22</v>
      </c>
      <c r="E8" s="67" t="s">
        <v>43</v>
      </c>
      <c r="F8" s="46">
        <v>200</v>
      </c>
      <c r="G8" s="69">
        <v>0.1</v>
      </c>
      <c r="H8" s="81">
        <v>0</v>
      </c>
      <c r="I8" s="91">
        <v>9.3000000000000007</v>
      </c>
      <c r="J8" s="98">
        <v>37</v>
      </c>
      <c r="K8" s="48">
        <v>686</v>
      </c>
      <c r="L8" s="70">
        <v>4.6900000000000004</v>
      </c>
    </row>
    <row r="9" spans="1:12" ht="16.5" thickBot="1" x14ac:dyDescent="0.3">
      <c r="A9" s="23"/>
      <c r="B9" s="15"/>
      <c r="C9" s="11"/>
      <c r="D9" s="7" t="s">
        <v>23</v>
      </c>
      <c r="E9" s="67" t="s">
        <v>44</v>
      </c>
      <c r="F9" s="46">
        <v>50</v>
      </c>
      <c r="G9" s="69">
        <v>1.25</v>
      </c>
      <c r="H9" s="81">
        <v>0.3</v>
      </c>
      <c r="I9" s="91">
        <v>24.1</v>
      </c>
      <c r="J9" s="98">
        <v>110.43</v>
      </c>
      <c r="K9" s="49" t="s">
        <v>45</v>
      </c>
      <c r="L9" s="70">
        <v>5.5</v>
      </c>
    </row>
    <row r="10" spans="1:12" ht="16.5" thickBot="1" x14ac:dyDescent="0.3">
      <c r="A10" s="23"/>
      <c r="B10" s="15"/>
      <c r="C10" s="11"/>
      <c r="D10" s="7" t="s">
        <v>24</v>
      </c>
      <c r="E10" s="68" t="s">
        <v>65</v>
      </c>
      <c r="F10" s="46">
        <v>100</v>
      </c>
      <c r="G10" s="69">
        <v>0.4</v>
      </c>
      <c r="H10" s="81">
        <v>0.4</v>
      </c>
      <c r="I10" s="91">
        <v>10</v>
      </c>
      <c r="J10" s="98">
        <v>46.97</v>
      </c>
      <c r="K10" s="48">
        <v>338</v>
      </c>
      <c r="L10" s="71">
        <v>27.37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82"/>
      <c r="I11" s="92"/>
      <c r="J11" s="92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82"/>
      <c r="I12" s="92"/>
      <c r="J12" s="92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17.449999999999996</v>
      </c>
      <c r="H13" s="83">
        <f>SUM(H6:H12)</f>
        <v>19.2</v>
      </c>
      <c r="I13" s="93">
        <f>SUM(I6:I12)</f>
        <v>72.319999999999993</v>
      </c>
      <c r="J13" s="93">
        <f>SUM(J6:J12)</f>
        <v>543.9</v>
      </c>
      <c r="K13" s="25"/>
      <c r="L13" s="19">
        <f>SUM(L6:L12)</f>
        <v>85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82"/>
      <c r="I14" s="92"/>
      <c r="J14" s="92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82"/>
      <c r="I15" s="92"/>
      <c r="J15" s="92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82"/>
      <c r="I16" s="92"/>
      <c r="J16" s="92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82"/>
      <c r="I17" s="92"/>
      <c r="J17" s="92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82"/>
      <c r="I18" s="92"/>
      <c r="J18" s="92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82"/>
      <c r="I19" s="92"/>
      <c r="J19" s="92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82"/>
      <c r="I20" s="92"/>
      <c r="J20" s="92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82"/>
      <c r="I21" s="92"/>
      <c r="J21" s="92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82"/>
      <c r="I22" s="92"/>
      <c r="J22" s="92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83">
        <f t="shared" si="0"/>
        <v>0</v>
      </c>
      <c r="I23" s="93">
        <f t="shared" si="0"/>
        <v>0</v>
      </c>
      <c r="J23" s="93">
        <f t="shared" si="0"/>
        <v>0</v>
      </c>
      <c r="K23" s="25"/>
      <c r="L23" s="19">
        <f t="shared" ref="L23" si="1">SUM(L14:L22)</f>
        <v>0</v>
      </c>
    </row>
    <row r="24" spans="1:12" ht="15.75" customHeight="1" thickBot="1" x14ac:dyDescent="0.25">
      <c r="A24" s="29">
        <f>A6</f>
        <v>1</v>
      </c>
      <c r="B24" s="30">
        <f>B6</f>
        <v>1</v>
      </c>
      <c r="C24" s="105" t="s">
        <v>4</v>
      </c>
      <c r="D24" s="106"/>
      <c r="E24" s="31"/>
      <c r="F24" s="32">
        <f>F13+F23</f>
        <v>500</v>
      </c>
      <c r="G24" s="32">
        <f t="shared" ref="G24:J24" si="2">G13+G23</f>
        <v>17.449999999999996</v>
      </c>
      <c r="H24" s="84">
        <f t="shared" si="2"/>
        <v>19.2</v>
      </c>
      <c r="I24" s="94">
        <f t="shared" si="2"/>
        <v>72.319999999999993</v>
      </c>
      <c r="J24" s="94">
        <f t="shared" si="2"/>
        <v>543.9</v>
      </c>
      <c r="K24" s="32"/>
      <c r="L24" s="32">
        <f t="shared" ref="L24" si="3">L13+L23</f>
        <v>85</v>
      </c>
    </row>
    <row r="25" spans="1:12" ht="32.2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110" t="s">
        <v>66</v>
      </c>
      <c r="F25" s="50">
        <v>240</v>
      </c>
      <c r="G25" s="69">
        <v>14.43</v>
      </c>
      <c r="H25" s="81">
        <v>15.29</v>
      </c>
      <c r="I25" s="91">
        <v>47.86</v>
      </c>
      <c r="J25" s="91">
        <v>388.26</v>
      </c>
      <c r="K25" s="54" t="s">
        <v>49</v>
      </c>
      <c r="L25" s="70">
        <v>46.33</v>
      </c>
    </row>
    <row r="26" spans="1:12" ht="15.75" x14ac:dyDescent="0.25">
      <c r="A26" s="14"/>
      <c r="B26" s="15"/>
      <c r="C26" s="11"/>
      <c r="D26" s="6"/>
      <c r="E26" s="111"/>
      <c r="F26" s="40"/>
      <c r="G26" s="72"/>
      <c r="H26" s="85"/>
      <c r="I26" s="95"/>
      <c r="J26" s="95"/>
      <c r="K26" s="41"/>
      <c r="L26" s="40"/>
    </row>
    <row r="27" spans="1:12" ht="16.5" thickBot="1" x14ac:dyDescent="0.3">
      <c r="A27" s="14"/>
      <c r="B27" s="15"/>
      <c r="C27" s="11"/>
      <c r="D27" s="7" t="s">
        <v>22</v>
      </c>
      <c r="E27" s="110" t="s">
        <v>46</v>
      </c>
      <c r="F27" s="51">
        <v>200</v>
      </c>
      <c r="G27" s="69">
        <v>3.3</v>
      </c>
      <c r="H27" s="81">
        <v>3.1</v>
      </c>
      <c r="I27" s="91">
        <v>14</v>
      </c>
      <c r="J27" s="91">
        <v>94</v>
      </c>
      <c r="K27" s="51">
        <v>693</v>
      </c>
      <c r="L27" s="70">
        <v>19.170000000000002</v>
      </c>
    </row>
    <row r="28" spans="1:12" ht="16.5" thickBot="1" x14ac:dyDescent="0.3">
      <c r="A28" s="14"/>
      <c r="B28" s="15"/>
      <c r="C28" s="11"/>
      <c r="D28" s="7" t="s">
        <v>23</v>
      </c>
      <c r="E28" s="110" t="s">
        <v>47</v>
      </c>
      <c r="F28" s="51">
        <v>40</v>
      </c>
      <c r="G28" s="69">
        <v>1</v>
      </c>
      <c r="H28" s="81">
        <v>0.27</v>
      </c>
      <c r="I28" s="91">
        <v>19.28</v>
      </c>
      <c r="J28" s="91">
        <v>88.35</v>
      </c>
      <c r="K28" s="55" t="s">
        <v>45</v>
      </c>
      <c r="L28" s="70">
        <v>4.4000000000000004</v>
      </c>
    </row>
    <row r="29" spans="1:12" ht="32.25" thickBot="1" x14ac:dyDescent="0.3">
      <c r="A29" s="14"/>
      <c r="B29" s="15"/>
      <c r="C29" s="11"/>
      <c r="D29" s="7"/>
      <c r="E29" s="110" t="s">
        <v>48</v>
      </c>
      <c r="F29" s="53">
        <v>30</v>
      </c>
      <c r="G29" s="69">
        <v>0.24</v>
      </c>
      <c r="H29" s="81">
        <v>0.03</v>
      </c>
      <c r="I29" s="91">
        <v>0.48</v>
      </c>
      <c r="J29" s="91">
        <v>3.9</v>
      </c>
      <c r="K29" s="52">
        <v>70.709999999999994</v>
      </c>
      <c r="L29" s="70">
        <v>15.1</v>
      </c>
    </row>
    <row r="30" spans="1:12" ht="15.75" x14ac:dyDescent="0.25">
      <c r="A30" s="14"/>
      <c r="B30" s="15"/>
      <c r="C30" s="11"/>
      <c r="D30" s="6"/>
      <c r="E30" s="39"/>
      <c r="F30" s="40"/>
      <c r="G30" s="40"/>
      <c r="H30" s="82"/>
      <c r="I30" s="92"/>
      <c r="J30" s="92"/>
      <c r="K30" s="41"/>
      <c r="L30" s="65"/>
    </row>
    <row r="31" spans="1:12" ht="15" x14ac:dyDescent="0.25">
      <c r="A31" s="14"/>
      <c r="B31" s="15"/>
      <c r="C31" s="11"/>
      <c r="D31" s="6"/>
      <c r="E31" s="39"/>
      <c r="F31" s="40"/>
      <c r="G31" s="40"/>
      <c r="H31" s="82"/>
      <c r="I31" s="92"/>
      <c r="J31" s="92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4">SUM(G25:G31)</f>
        <v>18.97</v>
      </c>
      <c r="H32" s="83">
        <f t="shared" ref="H32" si="5">SUM(H25:H31)</f>
        <v>18.690000000000001</v>
      </c>
      <c r="I32" s="93">
        <f t="shared" ref="I32" si="6">SUM(I25:I31)</f>
        <v>81.62</v>
      </c>
      <c r="J32" s="93">
        <f t="shared" ref="J32:L32" si="7">SUM(J25:J31)</f>
        <v>574.51</v>
      </c>
      <c r="K32" s="25"/>
      <c r="L32" s="19">
        <f t="shared" si="7"/>
        <v>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82"/>
      <c r="I33" s="92"/>
      <c r="J33" s="92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82"/>
      <c r="I34" s="92"/>
      <c r="J34" s="92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82"/>
      <c r="I35" s="92"/>
      <c r="J35" s="92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82"/>
      <c r="I36" s="92"/>
      <c r="J36" s="92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82"/>
      <c r="I37" s="92"/>
      <c r="J37" s="92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82"/>
      <c r="I38" s="92"/>
      <c r="J38" s="92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82"/>
      <c r="I39" s="92"/>
      <c r="J39" s="92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82"/>
      <c r="I40" s="92"/>
      <c r="J40" s="92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82"/>
      <c r="I41" s="92"/>
      <c r="J41" s="92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83">
        <f t="shared" ref="H42" si="9">SUM(H33:H41)</f>
        <v>0</v>
      </c>
      <c r="I42" s="93">
        <f t="shared" ref="I42" si="10">SUM(I33:I41)</f>
        <v>0</v>
      </c>
      <c r="J42" s="93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5" t="s">
        <v>4</v>
      </c>
      <c r="D43" s="106"/>
      <c r="E43" s="31"/>
      <c r="F43" s="32">
        <f>F32+F42</f>
        <v>510</v>
      </c>
      <c r="G43" s="32">
        <f t="shared" ref="G43" si="12">G32+G42</f>
        <v>18.97</v>
      </c>
      <c r="H43" s="84">
        <f t="shared" ref="H43" si="13">H32+H42</f>
        <v>18.690000000000001</v>
      </c>
      <c r="I43" s="94">
        <f t="shared" ref="I43" si="14">I32+I42</f>
        <v>81.62</v>
      </c>
      <c r="J43" s="94">
        <f t="shared" ref="J43:L43" si="15">J32+J42</f>
        <v>574.51</v>
      </c>
      <c r="K43" s="32"/>
      <c r="L43" s="32">
        <f t="shared" si="15"/>
        <v>85</v>
      </c>
    </row>
    <row r="44" spans="1:12" ht="27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7" t="s">
        <v>67</v>
      </c>
      <c r="F44" s="56">
        <v>240</v>
      </c>
      <c r="G44" s="69">
        <v>15.32</v>
      </c>
      <c r="H44" s="81">
        <v>17.64</v>
      </c>
      <c r="I44" s="91">
        <v>49.07</v>
      </c>
      <c r="J44" s="91">
        <v>409.67</v>
      </c>
      <c r="K44" s="57" t="s">
        <v>51</v>
      </c>
      <c r="L44" s="70">
        <v>60.13</v>
      </c>
    </row>
    <row r="45" spans="1:12" ht="15" x14ac:dyDescent="0.25">
      <c r="A45" s="23"/>
      <c r="B45" s="15"/>
      <c r="C45" s="11"/>
      <c r="D45" s="6"/>
      <c r="E45" s="39"/>
      <c r="F45" s="40"/>
      <c r="G45" s="72"/>
      <c r="H45" s="85"/>
      <c r="I45" s="95"/>
      <c r="J45" s="95"/>
      <c r="K45" s="41"/>
      <c r="L45" s="40"/>
    </row>
    <row r="46" spans="1:12" ht="16.5" thickBot="1" x14ac:dyDescent="0.3">
      <c r="A46" s="23"/>
      <c r="B46" s="15"/>
      <c r="C46" s="11"/>
      <c r="D46" s="7" t="s">
        <v>22</v>
      </c>
      <c r="E46" s="67" t="s">
        <v>50</v>
      </c>
      <c r="F46" s="48">
        <v>200</v>
      </c>
      <c r="G46" s="69">
        <v>0</v>
      </c>
      <c r="H46" s="81">
        <v>0</v>
      </c>
      <c r="I46" s="91">
        <v>9.1</v>
      </c>
      <c r="J46" s="91">
        <v>35</v>
      </c>
      <c r="K46" s="49" t="s">
        <v>52</v>
      </c>
      <c r="L46" s="70">
        <v>1.65</v>
      </c>
    </row>
    <row r="47" spans="1:12" ht="16.5" thickBot="1" x14ac:dyDescent="0.3">
      <c r="A47" s="23"/>
      <c r="B47" s="15"/>
      <c r="C47" s="11"/>
      <c r="D47" s="7" t="s">
        <v>23</v>
      </c>
      <c r="E47" s="67" t="s">
        <v>68</v>
      </c>
      <c r="F47" s="48">
        <v>40</v>
      </c>
      <c r="G47" s="69">
        <v>1</v>
      </c>
      <c r="H47" s="81">
        <v>0.27</v>
      </c>
      <c r="I47" s="91">
        <v>19.28</v>
      </c>
      <c r="J47" s="91">
        <v>88.35</v>
      </c>
      <c r="K47" s="49" t="s">
        <v>45</v>
      </c>
      <c r="L47" s="70">
        <v>4.4000000000000004</v>
      </c>
    </row>
    <row r="48" spans="1:12" ht="16.5" thickBot="1" x14ac:dyDescent="0.3">
      <c r="A48" s="23"/>
      <c r="B48" s="15"/>
      <c r="C48" s="11"/>
      <c r="D48" s="7"/>
      <c r="E48" s="67" t="s">
        <v>69</v>
      </c>
      <c r="F48" s="48">
        <v>60</v>
      </c>
      <c r="G48" s="69">
        <v>1.77</v>
      </c>
      <c r="H48" s="81">
        <v>0.5</v>
      </c>
      <c r="I48" s="91">
        <v>3.28</v>
      </c>
      <c r="J48" s="91">
        <v>22</v>
      </c>
      <c r="K48" s="58" t="s">
        <v>53</v>
      </c>
      <c r="L48" s="73">
        <v>18.82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82"/>
      <c r="I49" s="92"/>
      <c r="J49" s="92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82"/>
      <c r="I50" s="92"/>
      <c r="J50" s="92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6">SUM(G44:G50)</f>
        <v>18.09</v>
      </c>
      <c r="H51" s="83">
        <f t="shared" ref="H51" si="17">SUM(H44:H50)</f>
        <v>18.41</v>
      </c>
      <c r="I51" s="93">
        <f t="shared" ref="I51" si="18">SUM(I44:I50)</f>
        <v>80.73</v>
      </c>
      <c r="J51" s="93">
        <f t="shared" ref="J51:L51" si="19">SUM(J44:J50)</f>
        <v>555.02</v>
      </c>
      <c r="K51" s="25"/>
      <c r="L51" s="19">
        <f t="shared" si="19"/>
        <v>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82"/>
      <c r="I52" s="92"/>
      <c r="J52" s="92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82"/>
      <c r="I53" s="92"/>
      <c r="J53" s="92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82"/>
      <c r="I54" s="92"/>
      <c r="J54" s="92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82"/>
      <c r="I55" s="92"/>
      <c r="J55" s="92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82"/>
      <c r="I56" s="92"/>
      <c r="J56" s="92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82"/>
      <c r="I57" s="92"/>
      <c r="J57" s="92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82"/>
      <c r="I58" s="92"/>
      <c r="J58" s="92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82"/>
      <c r="I59" s="92"/>
      <c r="J59" s="92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82"/>
      <c r="I60" s="92"/>
      <c r="J60" s="92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83">
        <f t="shared" ref="H61" si="21">SUM(H52:H60)</f>
        <v>0</v>
      </c>
      <c r="I61" s="93">
        <f t="shared" ref="I61" si="22">SUM(I52:I60)</f>
        <v>0</v>
      </c>
      <c r="J61" s="93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5" t="s">
        <v>4</v>
      </c>
      <c r="D62" s="106"/>
      <c r="E62" s="31"/>
      <c r="F62" s="32">
        <f>F51+F61</f>
        <v>540</v>
      </c>
      <c r="G62" s="32">
        <f t="shared" ref="G62" si="24">G51+G61</f>
        <v>18.09</v>
      </c>
      <c r="H62" s="84">
        <f t="shared" ref="H62" si="25">H51+H61</f>
        <v>18.41</v>
      </c>
      <c r="I62" s="94">
        <f t="shared" ref="I62" si="26">I51+I61</f>
        <v>80.73</v>
      </c>
      <c r="J62" s="94">
        <f t="shared" ref="J62:L62" si="27">J51+J61</f>
        <v>555.02</v>
      </c>
      <c r="K62" s="32"/>
      <c r="L62" s="32">
        <f t="shared" si="27"/>
        <v>85</v>
      </c>
    </row>
    <row r="63" spans="1:12" ht="27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7" t="s">
        <v>70</v>
      </c>
      <c r="F63" s="56">
        <v>240</v>
      </c>
      <c r="G63" s="69">
        <v>17.8</v>
      </c>
      <c r="H63" s="81">
        <v>17.48</v>
      </c>
      <c r="I63" s="91">
        <v>38.049999999999997</v>
      </c>
      <c r="J63" s="99">
        <v>390.01</v>
      </c>
      <c r="K63" s="57" t="s">
        <v>54</v>
      </c>
      <c r="L63" s="70">
        <v>52.74</v>
      </c>
    </row>
    <row r="64" spans="1:12" ht="15" x14ac:dyDescent="0.25">
      <c r="A64" s="23"/>
      <c r="B64" s="15"/>
      <c r="C64" s="11"/>
      <c r="D64" s="6"/>
      <c r="E64" s="39"/>
      <c r="F64" s="40"/>
      <c r="G64" s="72"/>
      <c r="H64" s="85"/>
      <c r="I64" s="95"/>
      <c r="J64" s="92"/>
      <c r="K64" s="41"/>
      <c r="L64" s="40"/>
    </row>
    <row r="65" spans="1:12" ht="16.5" thickBot="1" x14ac:dyDescent="0.3">
      <c r="A65" s="23"/>
      <c r="B65" s="15"/>
      <c r="C65" s="11"/>
      <c r="D65" s="7" t="s">
        <v>22</v>
      </c>
      <c r="E65" s="67" t="s">
        <v>50</v>
      </c>
      <c r="F65" s="48">
        <v>200</v>
      </c>
      <c r="G65" s="69">
        <v>0</v>
      </c>
      <c r="H65" s="81">
        <v>0</v>
      </c>
      <c r="I65" s="91">
        <v>9</v>
      </c>
      <c r="J65" s="100">
        <v>35</v>
      </c>
      <c r="K65" s="48">
        <v>685</v>
      </c>
      <c r="L65" s="70">
        <v>1.65</v>
      </c>
    </row>
    <row r="66" spans="1:12" ht="16.5" thickBot="1" x14ac:dyDescent="0.3">
      <c r="A66" s="23"/>
      <c r="B66" s="15"/>
      <c r="C66" s="11"/>
      <c r="D66" s="7" t="s">
        <v>23</v>
      </c>
      <c r="E66" s="67" t="s">
        <v>68</v>
      </c>
      <c r="F66" s="48">
        <v>40</v>
      </c>
      <c r="G66" s="69">
        <v>1</v>
      </c>
      <c r="H66" s="81">
        <v>0.27</v>
      </c>
      <c r="I66" s="91">
        <v>19.28</v>
      </c>
      <c r="J66" s="100">
        <v>88.35</v>
      </c>
      <c r="K66" s="49" t="s">
        <v>45</v>
      </c>
      <c r="L66" s="70">
        <v>4.4000000000000004</v>
      </c>
    </row>
    <row r="67" spans="1:12" ht="16.5" thickBot="1" x14ac:dyDescent="0.3">
      <c r="A67" s="23"/>
      <c r="B67" s="15"/>
      <c r="C67" s="11"/>
      <c r="D67" s="7" t="s">
        <v>24</v>
      </c>
      <c r="E67" s="68" t="s">
        <v>65</v>
      </c>
      <c r="F67" s="48">
        <v>100</v>
      </c>
      <c r="G67" s="69">
        <v>0.4</v>
      </c>
      <c r="H67" s="81">
        <v>0.4</v>
      </c>
      <c r="I67" s="91">
        <v>10</v>
      </c>
      <c r="J67" s="100">
        <v>46.97</v>
      </c>
      <c r="K67" s="48">
        <v>338</v>
      </c>
      <c r="L67" s="73">
        <v>26.21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82"/>
      <c r="I68" s="92"/>
      <c r="J68" s="92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82"/>
      <c r="I69" s="92"/>
      <c r="J69" s="92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8">SUM(G63:G69)</f>
        <v>19.2</v>
      </c>
      <c r="H70" s="83">
        <f t="shared" ref="H70" si="29">SUM(H63:H69)</f>
        <v>18.149999999999999</v>
      </c>
      <c r="I70" s="93">
        <f t="shared" ref="I70" si="30">SUM(I63:I69)</f>
        <v>76.33</v>
      </c>
      <c r="J70" s="93">
        <f t="shared" ref="J70:L70" si="31">SUM(J63:J69)</f>
        <v>560.33000000000004</v>
      </c>
      <c r="K70" s="25"/>
      <c r="L70" s="19">
        <f t="shared" si="31"/>
        <v>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82"/>
      <c r="I71" s="92"/>
      <c r="J71" s="92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82"/>
      <c r="I72" s="92"/>
      <c r="J72" s="92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82"/>
      <c r="I73" s="92"/>
      <c r="J73" s="92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82"/>
      <c r="I74" s="92"/>
      <c r="J74" s="92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82"/>
      <c r="I75" s="92"/>
      <c r="J75" s="92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82"/>
      <c r="I76" s="92"/>
      <c r="J76" s="92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82"/>
      <c r="I77" s="92"/>
      <c r="J77" s="92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82"/>
      <c r="I78" s="92"/>
      <c r="J78" s="92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82"/>
      <c r="I79" s="92"/>
      <c r="J79" s="92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83">
        <f t="shared" ref="H80" si="33">SUM(H71:H79)</f>
        <v>0</v>
      </c>
      <c r="I80" s="93">
        <f t="shared" ref="I80" si="34">SUM(I71:I79)</f>
        <v>0</v>
      </c>
      <c r="J80" s="93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5" t="s">
        <v>4</v>
      </c>
      <c r="D81" s="106"/>
      <c r="E81" s="31"/>
      <c r="F81" s="32">
        <f>F70+F80</f>
        <v>580</v>
      </c>
      <c r="G81" s="32">
        <f t="shared" ref="G81" si="36">G70+G80</f>
        <v>19.2</v>
      </c>
      <c r="H81" s="84">
        <f t="shared" ref="H81" si="37">H70+H80</f>
        <v>18.149999999999999</v>
      </c>
      <c r="I81" s="94">
        <f t="shared" ref="I81" si="38">I70+I80</f>
        <v>76.33</v>
      </c>
      <c r="J81" s="94">
        <f t="shared" ref="J81:L81" si="39">J70+J80</f>
        <v>560.33000000000004</v>
      </c>
      <c r="K81" s="32"/>
      <c r="L81" s="32">
        <f t="shared" si="39"/>
        <v>85</v>
      </c>
    </row>
    <row r="82" spans="1:12" ht="27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67" t="s">
        <v>71</v>
      </c>
      <c r="F82" s="56">
        <v>240</v>
      </c>
      <c r="G82" s="69">
        <v>13.3</v>
      </c>
      <c r="H82" s="81">
        <v>12</v>
      </c>
      <c r="I82" s="91">
        <f>30.34-1.49</f>
        <v>28.85</v>
      </c>
      <c r="J82" s="91">
        <v>293.95999999999998</v>
      </c>
      <c r="K82" s="57" t="s">
        <v>51</v>
      </c>
      <c r="L82" s="70">
        <v>52.56</v>
      </c>
    </row>
    <row r="83" spans="1:12" ht="15" x14ac:dyDescent="0.25">
      <c r="A83" s="23"/>
      <c r="B83" s="15"/>
      <c r="C83" s="11"/>
      <c r="D83" s="6"/>
      <c r="E83" s="39"/>
      <c r="F83" s="40"/>
      <c r="G83" s="72"/>
      <c r="H83" s="85"/>
      <c r="I83" s="95"/>
      <c r="J83" s="95"/>
      <c r="K83" s="41"/>
      <c r="L83" s="40"/>
    </row>
    <row r="84" spans="1:12" ht="16.5" thickBot="1" x14ac:dyDescent="0.3">
      <c r="A84" s="23"/>
      <c r="B84" s="15"/>
      <c r="C84" s="11"/>
      <c r="D84" s="7" t="s">
        <v>22</v>
      </c>
      <c r="E84" s="74" t="s">
        <v>72</v>
      </c>
      <c r="F84" s="48">
        <v>200</v>
      </c>
      <c r="G84" s="69">
        <v>0.5</v>
      </c>
      <c r="H84" s="81">
        <v>1</v>
      </c>
      <c r="I84" s="91">
        <v>31.2</v>
      </c>
      <c r="J84" s="91">
        <v>121</v>
      </c>
      <c r="K84" s="48" t="s">
        <v>63</v>
      </c>
      <c r="L84" s="70">
        <v>7.93</v>
      </c>
    </row>
    <row r="85" spans="1:12" ht="16.5" thickBot="1" x14ac:dyDescent="0.3">
      <c r="A85" s="23"/>
      <c r="B85" s="15"/>
      <c r="C85" s="11"/>
      <c r="D85" s="7" t="s">
        <v>23</v>
      </c>
      <c r="E85" s="67" t="s">
        <v>68</v>
      </c>
      <c r="F85" s="48">
        <v>40</v>
      </c>
      <c r="G85" s="69">
        <v>2</v>
      </c>
      <c r="H85" s="81">
        <v>0.27</v>
      </c>
      <c r="I85" s="91">
        <v>19</v>
      </c>
      <c r="J85" s="91">
        <v>88.35</v>
      </c>
      <c r="K85" s="49" t="s">
        <v>45</v>
      </c>
      <c r="L85" s="70">
        <v>4.4000000000000004</v>
      </c>
    </row>
    <row r="86" spans="1:12" ht="16.5" thickBot="1" x14ac:dyDescent="0.3">
      <c r="A86" s="23"/>
      <c r="B86" s="15"/>
      <c r="C86" s="11"/>
      <c r="D86" s="7"/>
      <c r="E86" s="67" t="s">
        <v>55</v>
      </c>
      <c r="F86" s="48">
        <v>60</v>
      </c>
      <c r="G86" s="69">
        <v>0.72</v>
      </c>
      <c r="H86" s="81">
        <v>2.82</v>
      </c>
      <c r="I86" s="91">
        <v>4.7</v>
      </c>
      <c r="J86" s="91">
        <v>46.8</v>
      </c>
      <c r="K86" s="49" t="s">
        <v>56</v>
      </c>
      <c r="L86" s="70">
        <v>20.11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82"/>
      <c r="I87" s="92"/>
      <c r="J87" s="92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82"/>
      <c r="I88" s="92"/>
      <c r="J88" s="92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0">SUM(G82:G88)</f>
        <v>16.52</v>
      </c>
      <c r="H89" s="83">
        <f t="shared" ref="H89" si="41">SUM(H82:H88)</f>
        <v>16.09</v>
      </c>
      <c r="I89" s="93">
        <f t="shared" ref="I89" si="42">SUM(I82:I88)</f>
        <v>83.75</v>
      </c>
      <c r="J89" s="93">
        <f t="shared" ref="J89:L89" si="43">SUM(J82:J88)</f>
        <v>550.1099999999999</v>
      </c>
      <c r="K89" s="25"/>
      <c r="L89" s="19">
        <f t="shared" si="43"/>
        <v>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82"/>
      <c r="I90" s="92"/>
      <c r="J90" s="92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82"/>
      <c r="I91" s="92"/>
      <c r="J91" s="92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82"/>
      <c r="I92" s="92"/>
      <c r="J92" s="92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82"/>
      <c r="I93" s="92"/>
      <c r="J93" s="92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82"/>
      <c r="I94" s="92"/>
      <c r="J94" s="92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82"/>
      <c r="I95" s="92"/>
      <c r="J95" s="92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82"/>
      <c r="I96" s="92"/>
      <c r="J96" s="92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82"/>
      <c r="I97" s="92"/>
      <c r="J97" s="92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82"/>
      <c r="I98" s="92"/>
      <c r="J98" s="92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83">
        <f t="shared" ref="H99" si="45">SUM(H90:H98)</f>
        <v>0</v>
      </c>
      <c r="I99" s="93">
        <f t="shared" ref="I99" si="46">SUM(I90:I98)</f>
        <v>0</v>
      </c>
      <c r="J99" s="93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5" t="s">
        <v>4</v>
      </c>
      <c r="D100" s="106"/>
      <c r="E100" s="31"/>
      <c r="F100" s="32">
        <f>F89+F99</f>
        <v>540</v>
      </c>
      <c r="G100" s="32">
        <f t="shared" ref="G100" si="48">G89+G99</f>
        <v>16.52</v>
      </c>
      <c r="H100" s="84">
        <f t="shared" ref="H100" si="49">H89+H99</f>
        <v>16.09</v>
      </c>
      <c r="I100" s="94">
        <f t="shared" ref="I100" si="50">I89+I99</f>
        <v>83.75</v>
      </c>
      <c r="J100" s="94">
        <f t="shared" ref="J100:L100" si="51">J89+J99</f>
        <v>550.1099999999999</v>
      </c>
      <c r="K100" s="32"/>
      <c r="L100" s="32">
        <f t="shared" si="51"/>
        <v>85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7" t="s">
        <v>42</v>
      </c>
      <c r="F101" s="59">
        <v>150</v>
      </c>
      <c r="G101" s="69">
        <v>15.7</v>
      </c>
      <c r="H101" s="81">
        <v>18.5</v>
      </c>
      <c r="I101" s="91">
        <v>28.9</v>
      </c>
      <c r="J101" s="101">
        <v>349.5</v>
      </c>
      <c r="K101" s="60">
        <v>492</v>
      </c>
      <c r="L101" s="70">
        <v>47.44</v>
      </c>
    </row>
    <row r="102" spans="1:12" ht="15" x14ac:dyDescent="0.25">
      <c r="A102" s="23"/>
      <c r="B102" s="15"/>
      <c r="C102" s="11"/>
      <c r="D102" s="6"/>
      <c r="E102" s="39"/>
      <c r="F102" s="40"/>
      <c r="G102" s="72"/>
      <c r="H102" s="85"/>
      <c r="I102" s="95"/>
      <c r="J102" s="92"/>
      <c r="K102" s="41"/>
      <c r="L102" s="40"/>
    </row>
    <row r="103" spans="1:12" ht="16.5" thickBot="1" x14ac:dyDescent="0.3">
      <c r="A103" s="23"/>
      <c r="B103" s="15"/>
      <c r="C103" s="11"/>
      <c r="D103" s="7" t="s">
        <v>22</v>
      </c>
      <c r="E103" s="67" t="s">
        <v>43</v>
      </c>
      <c r="F103" s="59">
        <v>200</v>
      </c>
      <c r="G103" s="69">
        <v>0.1</v>
      </c>
      <c r="H103" s="81">
        <v>0</v>
      </c>
      <c r="I103" s="91">
        <v>9.3000000000000007</v>
      </c>
      <c r="J103" s="101">
        <v>37</v>
      </c>
      <c r="K103" s="59">
        <v>686</v>
      </c>
      <c r="L103" s="70">
        <v>4.6900000000000004</v>
      </c>
    </row>
    <row r="104" spans="1:12" ht="16.5" thickBot="1" x14ac:dyDescent="0.3">
      <c r="A104" s="23"/>
      <c r="B104" s="15"/>
      <c r="C104" s="11"/>
      <c r="D104" s="7" t="s">
        <v>23</v>
      </c>
      <c r="E104" s="67" t="s">
        <v>44</v>
      </c>
      <c r="F104" s="59">
        <v>50</v>
      </c>
      <c r="G104" s="69">
        <v>1.3</v>
      </c>
      <c r="H104" s="81">
        <v>0.3</v>
      </c>
      <c r="I104" s="91">
        <v>24.1</v>
      </c>
      <c r="J104" s="101">
        <v>110.43</v>
      </c>
      <c r="K104" s="61" t="s">
        <v>45</v>
      </c>
      <c r="L104" s="70">
        <v>5.5</v>
      </c>
    </row>
    <row r="105" spans="1:12" ht="16.5" thickBot="1" x14ac:dyDescent="0.3">
      <c r="A105" s="23"/>
      <c r="B105" s="15"/>
      <c r="C105" s="11"/>
      <c r="D105" s="7" t="s">
        <v>24</v>
      </c>
      <c r="E105" s="67" t="s">
        <v>65</v>
      </c>
      <c r="F105" s="59">
        <v>100</v>
      </c>
      <c r="G105" s="69">
        <v>0.4</v>
      </c>
      <c r="H105" s="81">
        <v>0.4</v>
      </c>
      <c r="I105" s="91">
        <v>10</v>
      </c>
      <c r="J105" s="101">
        <v>46.97</v>
      </c>
      <c r="K105" s="59">
        <v>338</v>
      </c>
      <c r="L105" s="73">
        <v>27.37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82"/>
      <c r="I106" s="92"/>
      <c r="J106" s="92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82"/>
      <c r="I107" s="92"/>
      <c r="J107" s="92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17.499999999999996</v>
      </c>
      <c r="H108" s="83">
        <f t="shared" si="52"/>
        <v>19.2</v>
      </c>
      <c r="I108" s="93">
        <f t="shared" si="52"/>
        <v>72.300000000000011</v>
      </c>
      <c r="J108" s="93">
        <f t="shared" si="52"/>
        <v>543.9</v>
      </c>
      <c r="K108" s="25"/>
      <c r="L108" s="19">
        <f t="shared" ref="L108" si="53">SUM(L101:L107)</f>
        <v>85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82"/>
      <c r="I109" s="92"/>
      <c r="J109" s="92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82"/>
      <c r="I110" s="92"/>
      <c r="J110" s="92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82"/>
      <c r="I111" s="92"/>
      <c r="J111" s="92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82"/>
      <c r="I112" s="92"/>
      <c r="J112" s="92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82"/>
      <c r="I113" s="92"/>
      <c r="J113" s="92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82"/>
      <c r="I114" s="92"/>
      <c r="J114" s="92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82"/>
      <c r="I115" s="92"/>
      <c r="J115" s="92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82"/>
      <c r="I116" s="92"/>
      <c r="J116" s="92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82"/>
      <c r="I117" s="92"/>
      <c r="J117" s="92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83">
        <f t="shared" si="54"/>
        <v>0</v>
      </c>
      <c r="I118" s="93">
        <f t="shared" si="54"/>
        <v>0</v>
      </c>
      <c r="J118" s="93">
        <f t="shared" si="54"/>
        <v>0</v>
      </c>
      <c r="K118" s="25"/>
      <c r="L118" s="19">
        <f t="shared" ref="L118" si="55">SUM(L109:L117)</f>
        <v>0</v>
      </c>
    </row>
    <row r="119" spans="1:12" ht="15.75" customHeight="1" thickBot="1" x14ac:dyDescent="0.25">
      <c r="A119" s="29">
        <f>A101</f>
        <v>2</v>
      </c>
      <c r="B119" s="30">
        <f>B101</f>
        <v>1</v>
      </c>
      <c r="C119" s="105" t="s">
        <v>4</v>
      </c>
      <c r="D119" s="106"/>
      <c r="E119" s="31"/>
      <c r="F119" s="32">
        <f>F108+F118</f>
        <v>500</v>
      </c>
      <c r="G119" s="32">
        <f t="shared" ref="G119" si="56">G108+G118</f>
        <v>17.499999999999996</v>
      </c>
      <c r="H119" s="84">
        <f t="shared" ref="H119" si="57">H108+H118</f>
        <v>19.2</v>
      </c>
      <c r="I119" s="94">
        <f t="shared" ref="I119" si="58">I108+I118</f>
        <v>72.300000000000011</v>
      </c>
      <c r="J119" s="94">
        <f t="shared" ref="J119:L119" si="59">J108+J118</f>
        <v>543.9</v>
      </c>
      <c r="K119" s="32"/>
      <c r="L119" s="32">
        <f t="shared" si="59"/>
        <v>85</v>
      </c>
    </row>
    <row r="120" spans="1:12" ht="27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7" t="s">
        <v>73</v>
      </c>
      <c r="F120" s="62">
        <v>240</v>
      </c>
      <c r="G120" s="69">
        <v>12.43</v>
      </c>
      <c r="H120" s="81">
        <v>13.78</v>
      </c>
      <c r="I120" s="91">
        <v>39.65</v>
      </c>
      <c r="J120" s="91">
        <v>327.25</v>
      </c>
      <c r="K120" s="63" t="s">
        <v>57</v>
      </c>
      <c r="L120" s="70">
        <v>43.93</v>
      </c>
    </row>
    <row r="121" spans="1:12" ht="15.75" thickBot="1" x14ac:dyDescent="0.3">
      <c r="A121" s="14"/>
      <c r="B121" s="15"/>
      <c r="C121" s="11"/>
      <c r="D121" s="7" t="s">
        <v>22</v>
      </c>
      <c r="E121" s="67" t="s">
        <v>46</v>
      </c>
      <c r="F121" s="70">
        <v>200</v>
      </c>
      <c r="G121" s="69">
        <v>3.3</v>
      </c>
      <c r="H121" s="81">
        <v>3.1</v>
      </c>
      <c r="I121" s="91">
        <v>14</v>
      </c>
      <c r="J121" s="91">
        <v>94</v>
      </c>
      <c r="K121" s="62">
        <v>693</v>
      </c>
      <c r="L121" s="70">
        <v>19.170000000000002</v>
      </c>
    </row>
    <row r="122" spans="1:12" ht="15.75" thickBot="1" x14ac:dyDescent="0.3">
      <c r="A122" s="14"/>
      <c r="B122" s="15"/>
      <c r="C122" s="11"/>
      <c r="D122" s="7" t="s">
        <v>23</v>
      </c>
      <c r="E122" s="67" t="s">
        <v>68</v>
      </c>
      <c r="F122" s="70">
        <v>40</v>
      </c>
      <c r="G122" s="69">
        <v>1</v>
      </c>
      <c r="H122" s="81">
        <v>0.25</v>
      </c>
      <c r="I122" s="91">
        <v>19.28</v>
      </c>
      <c r="J122" s="91">
        <v>88.35</v>
      </c>
      <c r="K122" s="63" t="s">
        <v>45</v>
      </c>
      <c r="L122" s="70">
        <v>4.4000000000000004</v>
      </c>
    </row>
    <row r="123" spans="1:12" ht="15.75" thickBot="1" x14ac:dyDescent="0.3">
      <c r="A123" s="14"/>
      <c r="B123" s="15"/>
      <c r="C123" s="11"/>
      <c r="D123" s="7"/>
      <c r="E123" s="68" t="s">
        <v>48</v>
      </c>
      <c r="F123" s="70">
        <v>20</v>
      </c>
      <c r="G123" s="69">
        <v>0.16</v>
      </c>
      <c r="H123" s="81">
        <v>0.02</v>
      </c>
      <c r="I123" s="91">
        <v>0.32</v>
      </c>
      <c r="J123" s="91">
        <v>2.6</v>
      </c>
      <c r="K123" s="62">
        <v>70.709999999999994</v>
      </c>
      <c r="L123" s="70">
        <v>11</v>
      </c>
    </row>
    <row r="124" spans="1:12" ht="15.75" thickBot="1" x14ac:dyDescent="0.3">
      <c r="A124" s="14"/>
      <c r="B124" s="15"/>
      <c r="C124" s="11"/>
      <c r="D124" s="6"/>
      <c r="E124" s="68" t="s">
        <v>74</v>
      </c>
      <c r="F124" s="70">
        <v>20</v>
      </c>
      <c r="G124" s="69">
        <v>1.47</v>
      </c>
      <c r="H124" s="81">
        <v>2.6</v>
      </c>
      <c r="I124" s="91">
        <v>14.86</v>
      </c>
      <c r="J124" s="91">
        <v>74</v>
      </c>
      <c r="K124" s="41" t="s">
        <v>75</v>
      </c>
      <c r="L124" s="70">
        <v>6.5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82"/>
      <c r="I125" s="92"/>
      <c r="J125" s="92"/>
      <c r="K125" s="41"/>
      <c r="L125" s="40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SUM(F120:F125)</f>
        <v>520</v>
      </c>
      <c r="G126" s="19">
        <f>SUM(G120:G125)</f>
        <v>18.36</v>
      </c>
      <c r="H126" s="83">
        <f>SUM(H120:H125)</f>
        <v>19.75</v>
      </c>
      <c r="I126" s="93">
        <f>SUM(I120:I125)</f>
        <v>88.11</v>
      </c>
      <c r="J126" s="93">
        <f>SUM(J120:J125)</f>
        <v>586.20000000000005</v>
      </c>
      <c r="K126" s="25"/>
      <c r="L126" s="19">
        <f>SUM(L120:L125)</f>
        <v>85</v>
      </c>
    </row>
    <row r="127" spans="1:12" ht="15" x14ac:dyDescent="0.25">
      <c r="A127" s="13">
        <f>A120</f>
        <v>2</v>
      </c>
      <c r="B127" s="13">
        <f>B120</f>
        <v>2</v>
      </c>
      <c r="C127" s="10" t="s">
        <v>25</v>
      </c>
      <c r="D127" s="7" t="s">
        <v>26</v>
      </c>
      <c r="E127" s="39"/>
      <c r="F127" s="40"/>
      <c r="G127" s="40"/>
      <c r="H127" s="82"/>
      <c r="I127" s="92"/>
      <c r="J127" s="92"/>
      <c r="K127" s="41"/>
      <c r="L127" s="40"/>
    </row>
    <row r="128" spans="1:12" ht="15" x14ac:dyDescent="0.25">
      <c r="A128" s="14"/>
      <c r="B128" s="15"/>
      <c r="C128" s="11"/>
      <c r="D128" s="7" t="s">
        <v>27</v>
      </c>
      <c r="E128" s="39"/>
      <c r="F128" s="40"/>
      <c r="G128" s="40"/>
      <c r="H128" s="82"/>
      <c r="I128" s="92"/>
      <c r="J128" s="92"/>
      <c r="K128" s="41"/>
      <c r="L128" s="40"/>
    </row>
    <row r="129" spans="1:12" ht="15" x14ac:dyDescent="0.25">
      <c r="A129" s="14"/>
      <c r="B129" s="15"/>
      <c r="C129" s="11"/>
      <c r="D129" s="7" t="s">
        <v>28</v>
      </c>
      <c r="E129" s="39"/>
      <c r="F129" s="40"/>
      <c r="G129" s="40"/>
      <c r="H129" s="82"/>
      <c r="I129" s="92"/>
      <c r="J129" s="92"/>
      <c r="K129" s="41"/>
      <c r="L129" s="40"/>
    </row>
    <row r="130" spans="1:12" ht="15" x14ac:dyDescent="0.25">
      <c r="A130" s="14"/>
      <c r="B130" s="15"/>
      <c r="C130" s="11"/>
      <c r="D130" s="7" t="s">
        <v>29</v>
      </c>
      <c r="E130" s="39"/>
      <c r="F130" s="40"/>
      <c r="G130" s="40"/>
      <c r="H130" s="82"/>
      <c r="I130" s="92"/>
      <c r="J130" s="92"/>
      <c r="K130" s="41"/>
      <c r="L130" s="40"/>
    </row>
    <row r="131" spans="1:12" ht="15" x14ac:dyDescent="0.25">
      <c r="A131" s="14"/>
      <c r="B131" s="15"/>
      <c r="C131" s="11"/>
      <c r="D131" s="7" t="s">
        <v>30</v>
      </c>
      <c r="E131" s="39"/>
      <c r="F131" s="40"/>
      <c r="G131" s="40"/>
      <c r="H131" s="82"/>
      <c r="I131" s="92"/>
      <c r="J131" s="92"/>
      <c r="K131" s="41"/>
      <c r="L131" s="40"/>
    </row>
    <row r="132" spans="1:12" ht="15" x14ac:dyDescent="0.25">
      <c r="A132" s="14"/>
      <c r="B132" s="15"/>
      <c r="C132" s="11"/>
      <c r="D132" s="7" t="s">
        <v>31</v>
      </c>
      <c r="E132" s="39"/>
      <c r="F132" s="40"/>
      <c r="G132" s="40"/>
      <c r="H132" s="82"/>
      <c r="I132" s="92"/>
      <c r="J132" s="92"/>
      <c r="K132" s="41"/>
      <c r="L132" s="40"/>
    </row>
    <row r="133" spans="1:12" ht="15" x14ac:dyDescent="0.25">
      <c r="A133" s="14"/>
      <c r="B133" s="15"/>
      <c r="C133" s="11"/>
      <c r="D133" s="7" t="s">
        <v>32</v>
      </c>
      <c r="E133" s="39"/>
      <c r="F133" s="40"/>
      <c r="G133" s="40"/>
      <c r="H133" s="82"/>
      <c r="I133" s="92"/>
      <c r="J133" s="92"/>
      <c r="K133" s="41"/>
      <c r="L133" s="40"/>
    </row>
    <row r="134" spans="1:12" ht="15" x14ac:dyDescent="0.25">
      <c r="A134" s="14"/>
      <c r="B134" s="15"/>
      <c r="C134" s="11"/>
      <c r="D134" s="6"/>
      <c r="E134" s="39"/>
      <c r="F134" s="40"/>
      <c r="G134" s="40"/>
      <c r="H134" s="82"/>
      <c r="I134" s="92"/>
      <c r="J134" s="92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82"/>
      <c r="I135" s="92"/>
      <c r="J135" s="92"/>
      <c r="K135" s="41"/>
      <c r="L135" s="40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83">
        <f t="shared" si="60"/>
        <v>0</v>
      </c>
      <c r="I136" s="93">
        <f t="shared" si="60"/>
        <v>0</v>
      </c>
      <c r="J136" s="93">
        <f t="shared" si="60"/>
        <v>0</v>
      </c>
      <c r="K136" s="25"/>
      <c r="L136" s="19">
        <f t="shared" ref="L136" si="61">SUM(L127:L135)</f>
        <v>0</v>
      </c>
    </row>
    <row r="137" spans="1:12" ht="15.75" customHeight="1" thickBot="1" x14ac:dyDescent="0.25">
      <c r="A137" s="33">
        <f>A120</f>
        <v>2</v>
      </c>
      <c r="B137" s="33">
        <f>B120</f>
        <v>2</v>
      </c>
      <c r="C137" s="105" t="s">
        <v>4</v>
      </c>
      <c r="D137" s="106"/>
      <c r="E137" s="31"/>
      <c r="F137" s="32">
        <f>F126+F136</f>
        <v>520</v>
      </c>
      <c r="G137" s="32">
        <f t="shared" ref="G137" si="62">G126+G136</f>
        <v>18.36</v>
      </c>
      <c r="H137" s="84">
        <f t="shared" ref="H137" si="63">H126+H136</f>
        <v>19.75</v>
      </c>
      <c r="I137" s="94">
        <f t="shared" ref="I137" si="64">I126+I136</f>
        <v>88.11</v>
      </c>
      <c r="J137" s="94">
        <f t="shared" ref="J137:L137" si="65">J126+J136</f>
        <v>586.20000000000005</v>
      </c>
      <c r="K137" s="32"/>
      <c r="L137" s="32">
        <f t="shared" si="65"/>
        <v>85</v>
      </c>
    </row>
    <row r="138" spans="1:12" ht="16.5" thickBot="1" x14ac:dyDescent="0.3">
      <c r="A138" s="20">
        <v>2</v>
      </c>
      <c r="B138" s="21">
        <v>3</v>
      </c>
      <c r="C138" s="22" t="s">
        <v>20</v>
      </c>
      <c r="D138" s="5" t="s">
        <v>21</v>
      </c>
      <c r="E138" s="68" t="s">
        <v>58</v>
      </c>
      <c r="F138" s="59">
        <v>210</v>
      </c>
      <c r="G138" s="69">
        <v>17.7</v>
      </c>
      <c r="H138" s="81">
        <v>17.68</v>
      </c>
      <c r="I138" s="91">
        <v>32.15</v>
      </c>
      <c r="J138" s="101">
        <v>361.14</v>
      </c>
      <c r="K138" s="61" t="s">
        <v>60</v>
      </c>
      <c r="L138" s="70">
        <v>57.06</v>
      </c>
    </row>
    <row r="139" spans="1:12" ht="16.5" thickBot="1" x14ac:dyDescent="0.3">
      <c r="A139" s="23"/>
      <c r="B139" s="15"/>
      <c r="C139" s="11"/>
      <c r="D139" s="7" t="s">
        <v>22</v>
      </c>
      <c r="E139" s="67" t="s">
        <v>43</v>
      </c>
      <c r="F139" s="59">
        <v>200</v>
      </c>
      <c r="G139" s="69">
        <v>0.1</v>
      </c>
      <c r="H139" s="81">
        <v>0</v>
      </c>
      <c r="I139" s="91">
        <v>9.3000000000000007</v>
      </c>
      <c r="J139" s="101">
        <v>37</v>
      </c>
      <c r="K139" s="59">
        <v>686</v>
      </c>
      <c r="L139" s="70">
        <v>4.6900000000000004</v>
      </c>
    </row>
    <row r="140" spans="1:12" ht="15.75" customHeight="1" thickBot="1" x14ac:dyDescent="0.3">
      <c r="A140" s="23"/>
      <c r="B140" s="15"/>
      <c r="C140" s="11"/>
      <c r="D140" s="7" t="s">
        <v>23</v>
      </c>
      <c r="E140" s="67" t="s">
        <v>59</v>
      </c>
      <c r="F140" s="59">
        <v>40</v>
      </c>
      <c r="G140" s="69">
        <v>1</v>
      </c>
      <c r="H140" s="81">
        <v>0.27</v>
      </c>
      <c r="I140" s="91">
        <v>19.28</v>
      </c>
      <c r="J140" s="101">
        <v>88.35</v>
      </c>
      <c r="K140" s="61" t="s">
        <v>45</v>
      </c>
      <c r="L140" s="70">
        <v>4.4000000000000004</v>
      </c>
    </row>
    <row r="141" spans="1:12" ht="16.5" thickBot="1" x14ac:dyDescent="0.3">
      <c r="A141" s="23"/>
      <c r="B141" s="15"/>
      <c r="C141" s="11"/>
      <c r="D141" s="7"/>
      <c r="E141" s="68" t="s">
        <v>48</v>
      </c>
      <c r="F141" s="59">
        <v>50</v>
      </c>
      <c r="G141" s="69">
        <v>0.05</v>
      </c>
      <c r="H141" s="81">
        <v>0.8</v>
      </c>
      <c r="I141" s="91">
        <v>6.5</v>
      </c>
      <c r="J141" s="101">
        <v>6.5</v>
      </c>
      <c r="K141" s="59">
        <v>70.709999999999994</v>
      </c>
      <c r="L141" s="73">
        <v>18.850000000000001</v>
      </c>
    </row>
    <row r="142" spans="1:12" ht="15" x14ac:dyDescent="0.25">
      <c r="A142" s="23"/>
      <c r="B142" s="15"/>
      <c r="C142" s="11"/>
      <c r="D142" s="6"/>
      <c r="E142" s="39"/>
      <c r="F142" s="40"/>
      <c r="G142" s="40"/>
      <c r="H142" s="82"/>
      <c r="I142" s="92"/>
      <c r="J142" s="92"/>
      <c r="K142" s="41"/>
      <c r="L142" s="40"/>
    </row>
    <row r="143" spans="1:12" ht="15" x14ac:dyDescent="0.25">
      <c r="A143" s="23"/>
      <c r="B143" s="15"/>
      <c r="C143" s="11"/>
      <c r="D143" s="6"/>
      <c r="E143" s="39"/>
      <c r="F143" s="40"/>
      <c r="G143" s="40"/>
      <c r="H143" s="82"/>
      <c r="I143" s="92"/>
      <c r="J143" s="92"/>
      <c r="K143" s="41"/>
      <c r="L143" s="40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SUM(F138:F143)</f>
        <v>500</v>
      </c>
      <c r="G144" s="19">
        <f>SUM(G138:G143)</f>
        <v>18.850000000000001</v>
      </c>
      <c r="H144" s="83">
        <f>SUM(H138:H143)</f>
        <v>18.75</v>
      </c>
      <c r="I144" s="93">
        <f>SUM(I138:I143)</f>
        <v>67.23</v>
      </c>
      <c r="J144" s="93">
        <f>SUM(J138:J143)</f>
        <v>492.99</v>
      </c>
      <c r="K144" s="25"/>
      <c r="L144" s="19">
        <f>SUM(L138:L143)</f>
        <v>85</v>
      </c>
    </row>
    <row r="145" spans="1:12" ht="15" x14ac:dyDescent="0.25">
      <c r="A145" s="26">
        <f>A138</f>
        <v>2</v>
      </c>
      <c r="B145" s="13">
        <f>B138</f>
        <v>3</v>
      </c>
      <c r="C145" s="10" t="s">
        <v>25</v>
      </c>
      <c r="D145" s="7" t="s">
        <v>26</v>
      </c>
      <c r="E145" s="39"/>
      <c r="F145" s="40"/>
      <c r="G145" s="40"/>
      <c r="H145" s="82"/>
      <c r="I145" s="92"/>
      <c r="J145" s="92"/>
      <c r="K145" s="41"/>
      <c r="L145" s="40"/>
    </row>
    <row r="146" spans="1:12" ht="15" x14ac:dyDescent="0.25">
      <c r="A146" s="23"/>
      <c r="B146" s="15"/>
      <c r="C146" s="11"/>
      <c r="D146" s="7" t="s">
        <v>27</v>
      </c>
      <c r="E146" s="39"/>
      <c r="F146" s="40"/>
      <c r="G146" s="40"/>
      <c r="H146" s="82"/>
      <c r="I146" s="92"/>
      <c r="J146" s="92"/>
      <c r="K146" s="41"/>
      <c r="L146" s="40"/>
    </row>
    <row r="147" spans="1:12" ht="15" x14ac:dyDescent="0.25">
      <c r="A147" s="23"/>
      <c r="B147" s="15"/>
      <c r="C147" s="11"/>
      <c r="D147" s="7" t="s">
        <v>28</v>
      </c>
      <c r="E147" s="39"/>
      <c r="F147" s="40"/>
      <c r="G147" s="40"/>
      <c r="H147" s="82"/>
      <c r="I147" s="92"/>
      <c r="J147" s="92"/>
      <c r="K147" s="41"/>
      <c r="L147" s="40"/>
    </row>
    <row r="148" spans="1:12" ht="15" x14ac:dyDescent="0.25">
      <c r="A148" s="23"/>
      <c r="B148" s="15"/>
      <c r="C148" s="11"/>
      <c r="D148" s="7" t="s">
        <v>29</v>
      </c>
      <c r="E148" s="39"/>
      <c r="F148" s="40"/>
      <c r="G148" s="40"/>
      <c r="H148" s="82"/>
      <c r="I148" s="92"/>
      <c r="J148" s="92"/>
      <c r="K148" s="41"/>
      <c r="L148" s="40"/>
    </row>
    <row r="149" spans="1:12" ht="15" x14ac:dyDescent="0.25">
      <c r="A149" s="23"/>
      <c r="B149" s="15"/>
      <c r="C149" s="11"/>
      <c r="D149" s="7" t="s">
        <v>30</v>
      </c>
      <c r="E149" s="39"/>
      <c r="F149" s="40"/>
      <c r="G149" s="40"/>
      <c r="H149" s="82"/>
      <c r="I149" s="92"/>
      <c r="J149" s="92"/>
      <c r="K149" s="41"/>
      <c r="L149" s="40"/>
    </row>
    <row r="150" spans="1:12" ht="15" x14ac:dyDescent="0.25">
      <c r="A150" s="23"/>
      <c r="B150" s="15"/>
      <c r="C150" s="11"/>
      <c r="D150" s="7" t="s">
        <v>31</v>
      </c>
      <c r="E150" s="39"/>
      <c r="F150" s="40"/>
      <c r="G150" s="40"/>
      <c r="H150" s="82"/>
      <c r="I150" s="92"/>
      <c r="J150" s="92"/>
      <c r="K150" s="41"/>
      <c r="L150" s="40"/>
    </row>
    <row r="151" spans="1:12" ht="15" x14ac:dyDescent="0.25">
      <c r="A151" s="23"/>
      <c r="B151" s="15"/>
      <c r="C151" s="11"/>
      <c r="D151" s="7" t="s">
        <v>32</v>
      </c>
      <c r="E151" s="39"/>
      <c r="F151" s="40"/>
      <c r="G151" s="40"/>
      <c r="H151" s="82"/>
      <c r="I151" s="92"/>
      <c r="J151" s="92"/>
      <c r="K151" s="41"/>
      <c r="L151" s="40"/>
    </row>
    <row r="152" spans="1:12" ht="15" x14ac:dyDescent="0.25">
      <c r="A152" s="23"/>
      <c r="B152" s="15"/>
      <c r="C152" s="11"/>
      <c r="D152" s="6"/>
      <c r="E152" s="39"/>
      <c r="F152" s="40"/>
      <c r="G152" s="40"/>
      <c r="H152" s="82"/>
      <c r="I152" s="92"/>
      <c r="J152" s="92"/>
      <c r="K152" s="41"/>
      <c r="L152" s="40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82"/>
      <c r="I153" s="92"/>
      <c r="J153" s="92"/>
      <c r="K153" s="41"/>
      <c r="L153" s="40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6">SUM(G145:G153)</f>
        <v>0</v>
      </c>
      <c r="H154" s="83">
        <f t="shared" si="66"/>
        <v>0</v>
      </c>
      <c r="I154" s="93">
        <f t="shared" si="66"/>
        <v>0</v>
      </c>
      <c r="J154" s="93">
        <f t="shared" si="66"/>
        <v>0</v>
      </c>
      <c r="K154" s="25"/>
      <c r="L154" s="19">
        <f t="shared" ref="L154" si="67">SUM(L145:L153)</f>
        <v>0</v>
      </c>
    </row>
    <row r="155" spans="1:12" ht="15.75" customHeight="1" thickBot="1" x14ac:dyDescent="0.25">
      <c r="A155" s="29">
        <f>A138</f>
        <v>2</v>
      </c>
      <c r="B155" s="30">
        <f>B138</f>
        <v>3</v>
      </c>
      <c r="C155" s="105" t="s">
        <v>4</v>
      </c>
      <c r="D155" s="106"/>
      <c r="E155" s="31"/>
      <c r="F155" s="32">
        <f>F144+F154</f>
        <v>500</v>
      </c>
      <c r="G155" s="32">
        <f t="shared" ref="G155" si="68">G144+G154</f>
        <v>18.850000000000001</v>
      </c>
      <c r="H155" s="84">
        <f t="shared" ref="H155" si="69">H144+H154</f>
        <v>18.75</v>
      </c>
      <c r="I155" s="94">
        <f t="shared" ref="I155" si="70">I144+I154</f>
        <v>67.23</v>
      </c>
      <c r="J155" s="94">
        <f t="shared" ref="J155:L155" si="71">J144+J154</f>
        <v>492.99</v>
      </c>
      <c r="K155" s="32"/>
      <c r="L155" s="32">
        <f t="shared" si="71"/>
        <v>85</v>
      </c>
    </row>
    <row r="156" spans="1:12" ht="27" thickBot="1" x14ac:dyDescent="0.3">
      <c r="A156" s="20">
        <v>2</v>
      </c>
      <c r="B156" s="21">
        <v>4</v>
      </c>
      <c r="C156" s="22" t="s">
        <v>20</v>
      </c>
      <c r="D156" s="5" t="s">
        <v>21</v>
      </c>
      <c r="E156" s="67" t="s">
        <v>76</v>
      </c>
      <c r="F156" s="45">
        <v>210</v>
      </c>
      <c r="G156" s="69">
        <v>13.14</v>
      </c>
      <c r="H156" s="81">
        <v>16.600000000000001</v>
      </c>
      <c r="I156" s="91">
        <v>37.65</v>
      </c>
      <c r="J156" s="91">
        <v>352.11</v>
      </c>
      <c r="K156" s="66" t="s">
        <v>64</v>
      </c>
      <c r="L156" s="70">
        <v>59.84</v>
      </c>
    </row>
    <row r="157" spans="1:12" ht="16.5" thickBot="1" x14ac:dyDescent="0.3">
      <c r="A157" s="23"/>
      <c r="B157" s="15"/>
      <c r="C157" s="11"/>
      <c r="D157" s="7" t="s">
        <v>22</v>
      </c>
      <c r="E157" s="67" t="s">
        <v>43</v>
      </c>
      <c r="F157" s="46">
        <v>200</v>
      </c>
      <c r="G157" s="69">
        <v>0.1</v>
      </c>
      <c r="H157" s="81">
        <v>0</v>
      </c>
      <c r="I157" s="91">
        <v>9.3000000000000007</v>
      </c>
      <c r="J157" s="91">
        <v>37</v>
      </c>
      <c r="K157" s="48">
        <v>686</v>
      </c>
      <c r="L157" s="70">
        <v>4.6900000000000004</v>
      </c>
    </row>
    <row r="158" spans="1:12" ht="16.5" thickBot="1" x14ac:dyDescent="0.3">
      <c r="A158" s="23"/>
      <c r="B158" s="15"/>
      <c r="C158" s="11"/>
      <c r="D158" s="7" t="s">
        <v>23</v>
      </c>
      <c r="E158" s="67" t="s">
        <v>68</v>
      </c>
      <c r="F158" s="46">
        <v>40</v>
      </c>
      <c r="G158" s="69">
        <v>2</v>
      </c>
      <c r="H158" s="81">
        <v>0.27</v>
      </c>
      <c r="I158" s="91">
        <v>19.28</v>
      </c>
      <c r="J158" s="91">
        <v>88.35</v>
      </c>
      <c r="K158" s="49" t="s">
        <v>45</v>
      </c>
      <c r="L158" s="70">
        <v>4.4000000000000004</v>
      </c>
    </row>
    <row r="159" spans="1:12" ht="16.5" thickBot="1" x14ac:dyDescent="0.3">
      <c r="A159" s="23"/>
      <c r="B159" s="15"/>
      <c r="C159" s="11"/>
      <c r="D159" s="7"/>
      <c r="E159" s="68" t="s">
        <v>48</v>
      </c>
      <c r="F159" s="46">
        <v>50</v>
      </c>
      <c r="G159" s="69">
        <v>0.48</v>
      </c>
      <c r="H159" s="81">
        <v>0.05</v>
      </c>
      <c r="I159" s="91">
        <v>0.8</v>
      </c>
      <c r="J159" s="91">
        <v>6.5</v>
      </c>
      <c r="K159" s="48">
        <v>70.709999999999994</v>
      </c>
      <c r="L159" s="70">
        <v>16.07</v>
      </c>
    </row>
    <row r="160" spans="1:12" ht="15" x14ac:dyDescent="0.25">
      <c r="A160" s="23"/>
      <c r="B160" s="15"/>
      <c r="C160" s="11"/>
      <c r="D160" s="6"/>
      <c r="E160" s="39"/>
      <c r="F160" s="40"/>
      <c r="G160" s="40"/>
      <c r="H160" s="82"/>
      <c r="I160" s="92"/>
      <c r="J160" s="92"/>
      <c r="K160" s="41"/>
      <c r="L160" s="40"/>
    </row>
    <row r="161" spans="1:12" ht="15" x14ac:dyDescent="0.25">
      <c r="A161" s="23"/>
      <c r="B161" s="15"/>
      <c r="C161" s="11"/>
      <c r="D161" s="6"/>
      <c r="E161" s="39"/>
      <c r="F161" s="40"/>
      <c r="G161" s="40"/>
      <c r="H161" s="82"/>
      <c r="I161" s="92"/>
      <c r="J161" s="92"/>
      <c r="K161" s="41"/>
      <c r="L161" s="40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SUM(F156:F161)</f>
        <v>500</v>
      </c>
      <c r="G162" s="19">
        <f>SUM(G156:G161)</f>
        <v>15.72</v>
      </c>
      <c r="H162" s="83">
        <f>SUM(H156:H161)</f>
        <v>16.920000000000002</v>
      </c>
      <c r="I162" s="93">
        <f>SUM(I156:I161)</f>
        <v>67.03</v>
      </c>
      <c r="J162" s="93">
        <f>SUM(J156:J161)</f>
        <v>483.96000000000004</v>
      </c>
      <c r="K162" s="25"/>
      <c r="L162" s="19">
        <f>SUM(L156:L161)</f>
        <v>85</v>
      </c>
    </row>
    <row r="163" spans="1:12" ht="15" x14ac:dyDescent="0.25">
      <c r="A163" s="26">
        <f>A156</f>
        <v>2</v>
      </c>
      <c r="B163" s="13">
        <f>B156</f>
        <v>4</v>
      </c>
      <c r="C163" s="10" t="s">
        <v>25</v>
      </c>
      <c r="D163" s="7" t="s">
        <v>26</v>
      </c>
      <c r="E163" s="39"/>
      <c r="F163" s="40"/>
      <c r="G163" s="40"/>
      <c r="H163" s="82"/>
      <c r="I163" s="92"/>
      <c r="J163" s="92"/>
      <c r="K163" s="41"/>
      <c r="L163" s="40"/>
    </row>
    <row r="164" spans="1:12" ht="15" x14ac:dyDescent="0.25">
      <c r="A164" s="23"/>
      <c r="B164" s="15"/>
      <c r="C164" s="11"/>
      <c r="D164" s="7" t="s">
        <v>27</v>
      </c>
      <c r="E164" s="39"/>
      <c r="F164" s="40"/>
      <c r="G164" s="40"/>
      <c r="H164" s="82"/>
      <c r="I164" s="92"/>
      <c r="J164" s="92"/>
      <c r="K164" s="41"/>
      <c r="L164" s="40"/>
    </row>
    <row r="165" spans="1:12" ht="15" x14ac:dyDescent="0.25">
      <c r="A165" s="23"/>
      <c r="B165" s="15"/>
      <c r="C165" s="11"/>
      <c r="D165" s="7" t="s">
        <v>28</v>
      </c>
      <c r="E165" s="39"/>
      <c r="F165" s="40"/>
      <c r="G165" s="40"/>
      <c r="H165" s="82"/>
      <c r="I165" s="92"/>
      <c r="J165" s="92"/>
      <c r="K165" s="41"/>
      <c r="L165" s="40"/>
    </row>
    <row r="166" spans="1:12" ht="15" x14ac:dyDescent="0.25">
      <c r="A166" s="23"/>
      <c r="B166" s="15"/>
      <c r="C166" s="11"/>
      <c r="D166" s="7" t="s">
        <v>29</v>
      </c>
      <c r="E166" s="39"/>
      <c r="F166" s="40"/>
      <c r="G166" s="40"/>
      <c r="H166" s="82"/>
      <c r="I166" s="92"/>
      <c r="J166" s="92"/>
      <c r="K166" s="41"/>
      <c r="L166" s="40"/>
    </row>
    <row r="167" spans="1:12" ht="15" x14ac:dyDescent="0.25">
      <c r="A167" s="23"/>
      <c r="B167" s="15"/>
      <c r="C167" s="11"/>
      <c r="D167" s="7" t="s">
        <v>30</v>
      </c>
      <c r="E167" s="39"/>
      <c r="F167" s="40"/>
      <c r="G167" s="40"/>
      <c r="H167" s="82"/>
      <c r="I167" s="92"/>
      <c r="J167" s="92"/>
      <c r="K167" s="41"/>
      <c r="L167" s="40"/>
    </row>
    <row r="168" spans="1:12" ht="15" x14ac:dyDescent="0.25">
      <c r="A168" s="23"/>
      <c r="B168" s="15"/>
      <c r="C168" s="11"/>
      <c r="D168" s="7" t="s">
        <v>31</v>
      </c>
      <c r="E168" s="39"/>
      <c r="F168" s="40"/>
      <c r="G168" s="40"/>
      <c r="H168" s="82"/>
      <c r="I168" s="92"/>
      <c r="J168" s="92"/>
      <c r="K168" s="41"/>
      <c r="L168" s="40"/>
    </row>
    <row r="169" spans="1:12" ht="15" x14ac:dyDescent="0.25">
      <c r="A169" s="23"/>
      <c r="B169" s="15"/>
      <c r="C169" s="11"/>
      <c r="D169" s="7" t="s">
        <v>32</v>
      </c>
      <c r="E169" s="39"/>
      <c r="F169" s="40"/>
      <c r="G169" s="40"/>
      <c r="H169" s="82"/>
      <c r="I169" s="92"/>
      <c r="J169" s="92"/>
      <c r="K169" s="41"/>
      <c r="L169" s="40"/>
    </row>
    <row r="170" spans="1:12" ht="15" x14ac:dyDescent="0.25">
      <c r="A170" s="23"/>
      <c r="B170" s="15"/>
      <c r="C170" s="11"/>
      <c r="D170" s="6"/>
      <c r="E170" s="39"/>
      <c r="F170" s="40"/>
      <c r="G170" s="40"/>
      <c r="H170" s="82"/>
      <c r="I170" s="92"/>
      <c r="J170" s="92"/>
      <c r="K170" s="41"/>
      <c r="L170" s="40"/>
    </row>
    <row r="171" spans="1:12" ht="15" x14ac:dyDescent="0.25">
      <c r="A171" s="23"/>
      <c r="B171" s="15"/>
      <c r="C171" s="11"/>
      <c r="D171" s="6"/>
      <c r="E171" s="39"/>
      <c r="F171" s="40"/>
      <c r="G171" s="40"/>
      <c r="H171" s="82"/>
      <c r="I171" s="92"/>
      <c r="J171" s="92"/>
      <c r="K171" s="41"/>
      <c r="L171" s="40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72">SUM(G163:G171)</f>
        <v>0</v>
      </c>
      <c r="H172" s="83">
        <f t="shared" si="72"/>
        <v>0</v>
      </c>
      <c r="I172" s="93">
        <f t="shared" si="72"/>
        <v>0</v>
      </c>
      <c r="J172" s="93">
        <f t="shared" si="72"/>
        <v>0</v>
      </c>
      <c r="K172" s="25"/>
      <c r="L172" s="19">
        <f t="shared" ref="L172" si="73">SUM(L163:L171)</f>
        <v>0</v>
      </c>
    </row>
    <row r="173" spans="1:12" ht="15.75" customHeight="1" thickBot="1" x14ac:dyDescent="0.25">
      <c r="A173" s="29">
        <f>A156</f>
        <v>2</v>
      </c>
      <c r="B173" s="30">
        <f>B156</f>
        <v>4</v>
      </c>
      <c r="C173" s="105" t="s">
        <v>4</v>
      </c>
      <c r="D173" s="106"/>
      <c r="E173" s="31"/>
      <c r="F173" s="32">
        <f>F162+F172</f>
        <v>500</v>
      </c>
      <c r="G173" s="32">
        <f t="shared" ref="G173" si="74">G162+G172</f>
        <v>15.72</v>
      </c>
      <c r="H173" s="84">
        <f t="shared" ref="H173" si="75">H162+H172</f>
        <v>16.920000000000002</v>
      </c>
      <c r="I173" s="94">
        <f t="shared" ref="I173" si="76">I162+I172</f>
        <v>67.03</v>
      </c>
      <c r="J173" s="94">
        <f t="shared" ref="J173:L173" si="77">J162+J172</f>
        <v>483.96000000000004</v>
      </c>
      <c r="K173" s="32"/>
      <c r="L173" s="32">
        <f t="shared" si="77"/>
        <v>85</v>
      </c>
    </row>
    <row r="174" spans="1:12" ht="27" thickBot="1" x14ac:dyDescent="0.3">
      <c r="A174" s="20">
        <v>2</v>
      </c>
      <c r="B174" s="21">
        <v>5</v>
      </c>
      <c r="C174" s="22" t="s">
        <v>20</v>
      </c>
      <c r="D174" s="5" t="s">
        <v>21</v>
      </c>
      <c r="E174" s="67" t="s">
        <v>77</v>
      </c>
      <c r="F174" s="59">
        <v>210</v>
      </c>
      <c r="G174" s="69">
        <v>17.32</v>
      </c>
      <c r="H174" s="81">
        <v>18.37</v>
      </c>
      <c r="I174" s="91">
        <v>34.340000000000003</v>
      </c>
      <c r="J174" s="101">
        <v>378.56</v>
      </c>
      <c r="K174" s="61" t="s">
        <v>61</v>
      </c>
      <c r="L174" s="70">
        <v>54.85</v>
      </c>
    </row>
    <row r="175" spans="1:12" ht="16.5" thickBot="1" x14ac:dyDescent="0.3">
      <c r="A175" s="23"/>
      <c r="B175" s="15"/>
      <c r="C175" s="11"/>
      <c r="D175" s="7" t="s">
        <v>22</v>
      </c>
      <c r="E175" s="67" t="s">
        <v>50</v>
      </c>
      <c r="F175" s="59">
        <v>200</v>
      </c>
      <c r="G175" s="69">
        <v>0</v>
      </c>
      <c r="H175" s="81">
        <v>0</v>
      </c>
      <c r="I175" s="91">
        <v>9</v>
      </c>
      <c r="J175" s="101">
        <v>35</v>
      </c>
      <c r="K175" s="64">
        <v>685</v>
      </c>
      <c r="L175" s="70">
        <v>1.65</v>
      </c>
    </row>
    <row r="176" spans="1:12" ht="16.5" thickBot="1" x14ac:dyDescent="0.3">
      <c r="A176" s="23"/>
      <c r="B176" s="15"/>
      <c r="C176" s="11"/>
      <c r="D176" s="7" t="s">
        <v>23</v>
      </c>
      <c r="E176" s="67" t="s">
        <v>78</v>
      </c>
      <c r="F176" s="59">
        <v>40</v>
      </c>
      <c r="G176" s="69">
        <v>1</v>
      </c>
      <c r="H176" s="81">
        <v>0.27</v>
      </c>
      <c r="I176" s="91">
        <v>19.28</v>
      </c>
      <c r="J176" s="101">
        <v>88.35</v>
      </c>
      <c r="K176" s="61" t="s">
        <v>62</v>
      </c>
      <c r="L176" s="70">
        <v>4.4000000000000004</v>
      </c>
    </row>
    <row r="177" spans="1:12" ht="16.5" thickBot="1" x14ac:dyDescent="0.3">
      <c r="A177" s="23"/>
      <c r="B177" s="15"/>
      <c r="C177" s="11"/>
      <c r="D177" s="7"/>
      <c r="E177" s="67" t="s">
        <v>69</v>
      </c>
      <c r="F177" s="59">
        <v>50</v>
      </c>
      <c r="G177" s="69">
        <v>1</v>
      </c>
      <c r="H177" s="81">
        <v>0.5</v>
      </c>
      <c r="I177" s="91">
        <v>5.28</v>
      </c>
      <c r="J177" s="101">
        <v>22</v>
      </c>
      <c r="K177" s="61" t="s">
        <v>53</v>
      </c>
      <c r="L177" s="70">
        <v>24.1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82"/>
      <c r="I178" s="92"/>
      <c r="J178" s="92"/>
      <c r="K178" s="41"/>
      <c r="L178" s="40"/>
    </row>
    <row r="179" spans="1:12" ht="15" x14ac:dyDescent="0.25">
      <c r="A179" s="23"/>
      <c r="B179" s="15"/>
      <c r="C179" s="11"/>
      <c r="D179" s="6"/>
      <c r="E179" s="39"/>
      <c r="F179" s="40"/>
      <c r="G179" s="40"/>
      <c r="H179" s="82"/>
      <c r="I179" s="92"/>
      <c r="J179" s="92"/>
      <c r="K179" s="41"/>
      <c r="L179" s="40"/>
    </row>
    <row r="180" spans="1:12" ht="15.75" customHeight="1" x14ac:dyDescent="0.25">
      <c r="A180" s="24"/>
      <c r="B180" s="17"/>
      <c r="C180" s="8"/>
      <c r="D180" s="18" t="s">
        <v>33</v>
      </c>
      <c r="E180" s="9"/>
      <c r="F180" s="19">
        <f>SUM(F174:F179)</f>
        <v>500</v>
      </c>
      <c r="G180" s="19">
        <f>SUM(G174:G179)</f>
        <v>19.32</v>
      </c>
      <c r="H180" s="83">
        <f>SUM(H174:H179)</f>
        <v>19.14</v>
      </c>
      <c r="I180" s="93">
        <f>SUM(I174:I179)</f>
        <v>67.900000000000006</v>
      </c>
      <c r="J180" s="93">
        <f>SUM(J174:J179)</f>
        <v>523.91</v>
      </c>
      <c r="K180" s="25"/>
      <c r="L180" s="19">
        <f>SUM(L174:L179)</f>
        <v>85</v>
      </c>
    </row>
    <row r="181" spans="1:12" ht="15" x14ac:dyDescent="0.25">
      <c r="A181" s="26">
        <f>A174</f>
        <v>2</v>
      </c>
      <c r="B181" s="13">
        <f>B174</f>
        <v>5</v>
      </c>
      <c r="C181" s="10" t="s">
        <v>25</v>
      </c>
      <c r="D181" s="7" t="s">
        <v>26</v>
      </c>
      <c r="E181" s="39"/>
      <c r="F181" s="40"/>
      <c r="G181" s="40"/>
      <c r="H181" s="82"/>
      <c r="I181" s="92"/>
      <c r="J181" s="92"/>
      <c r="K181" s="41"/>
      <c r="L181" s="40"/>
    </row>
    <row r="182" spans="1:12" ht="15" x14ac:dyDescent="0.25">
      <c r="A182" s="23"/>
      <c r="B182" s="15"/>
      <c r="C182" s="11"/>
      <c r="D182" s="7" t="s">
        <v>27</v>
      </c>
      <c r="E182" s="39"/>
      <c r="F182" s="40"/>
      <c r="G182" s="40"/>
      <c r="H182" s="82"/>
      <c r="I182" s="92"/>
      <c r="J182" s="92"/>
      <c r="K182" s="41"/>
      <c r="L182" s="40"/>
    </row>
    <row r="183" spans="1:12" ht="15" x14ac:dyDescent="0.25">
      <c r="A183" s="23"/>
      <c r="B183" s="15"/>
      <c r="C183" s="11"/>
      <c r="D183" s="7" t="s">
        <v>28</v>
      </c>
      <c r="E183" s="39"/>
      <c r="F183" s="40"/>
      <c r="G183" s="40"/>
      <c r="H183" s="82"/>
      <c r="I183" s="92"/>
      <c r="J183" s="92"/>
      <c r="K183" s="41"/>
      <c r="L183" s="40"/>
    </row>
    <row r="184" spans="1:12" ht="15" x14ac:dyDescent="0.25">
      <c r="A184" s="23"/>
      <c r="B184" s="15"/>
      <c r="C184" s="11"/>
      <c r="D184" s="7" t="s">
        <v>29</v>
      </c>
      <c r="E184" s="39"/>
      <c r="F184" s="40"/>
      <c r="G184" s="40"/>
      <c r="H184" s="82"/>
      <c r="I184" s="92"/>
      <c r="J184" s="92"/>
      <c r="K184" s="41"/>
      <c r="L184" s="40"/>
    </row>
    <row r="185" spans="1:12" ht="15" x14ac:dyDescent="0.25">
      <c r="A185" s="23"/>
      <c r="B185" s="15"/>
      <c r="C185" s="11"/>
      <c r="D185" s="7" t="s">
        <v>30</v>
      </c>
      <c r="E185" s="39"/>
      <c r="F185" s="40"/>
      <c r="G185" s="40"/>
      <c r="H185" s="82"/>
      <c r="I185" s="92"/>
      <c r="J185" s="92"/>
      <c r="K185" s="41"/>
      <c r="L185" s="40"/>
    </row>
    <row r="186" spans="1:12" ht="15" x14ac:dyDescent="0.25">
      <c r="A186" s="23"/>
      <c r="B186" s="15"/>
      <c r="C186" s="11"/>
      <c r="D186" s="7" t="s">
        <v>31</v>
      </c>
      <c r="E186" s="39"/>
      <c r="F186" s="40"/>
      <c r="G186" s="40"/>
      <c r="H186" s="82"/>
      <c r="I186" s="92"/>
      <c r="J186" s="92"/>
      <c r="K186" s="41"/>
      <c r="L186" s="40"/>
    </row>
    <row r="187" spans="1:12" ht="15" x14ac:dyDescent="0.25">
      <c r="A187" s="23"/>
      <c r="B187" s="15"/>
      <c r="C187" s="11"/>
      <c r="D187" s="7" t="s">
        <v>32</v>
      </c>
      <c r="E187" s="39"/>
      <c r="F187" s="40"/>
      <c r="G187" s="40"/>
      <c r="H187" s="82"/>
      <c r="I187" s="92"/>
      <c r="J187" s="92"/>
      <c r="K187" s="41"/>
      <c r="L187" s="40"/>
    </row>
    <row r="188" spans="1:12" ht="15" x14ac:dyDescent="0.25">
      <c r="A188" s="23"/>
      <c r="B188" s="15"/>
      <c r="C188" s="11"/>
      <c r="D188" s="6"/>
      <c r="E188" s="39"/>
      <c r="F188" s="40"/>
      <c r="G188" s="40"/>
      <c r="H188" s="82"/>
      <c r="I188" s="92"/>
      <c r="J188" s="92"/>
      <c r="K188" s="41"/>
      <c r="L188" s="40"/>
    </row>
    <row r="189" spans="1:12" ht="15" x14ac:dyDescent="0.25">
      <c r="A189" s="23"/>
      <c r="B189" s="15"/>
      <c r="C189" s="11"/>
      <c r="D189" s="6"/>
      <c r="E189" s="39"/>
      <c r="F189" s="40"/>
      <c r="G189" s="40"/>
      <c r="H189" s="82"/>
      <c r="I189" s="92"/>
      <c r="J189" s="92"/>
      <c r="K189" s="41"/>
      <c r="L189" s="40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SUM(F181:F189)</f>
        <v>0</v>
      </c>
      <c r="G190" s="19">
        <f t="shared" ref="G190:J190" si="78">SUM(G181:G189)</f>
        <v>0</v>
      </c>
      <c r="H190" s="83">
        <f t="shared" si="78"/>
        <v>0</v>
      </c>
      <c r="I190" s="93">
        <f t="shared" si="78"/>
        <v>0</v>
      </c>
      <c r="J190" s="93">
        <f t="shared" si="78"/>
        <v>0</v>
      </c>
      <c r="K190" s="25"/>
      <c r="L190" s="19">
        <f t="shared" ref="L190" si="79">SUM(L181:L189)</f>
        <v>0</v>
      </c>
    </row>
    <row r="191" spans="1:12" ht="15" customHeight="1" thickBot="1" x14ac:dyDescent="0.25">
      <c r="A191" s="29">
        <f>A174</f>
        <v>2</v>
      </c>
      <c r="B191" s="30">
        <f>B174</f>
        <v>5</v>
      </c>
      <c r="C191" s="105" t="s">
        <v>4</v>
      </c>
      <c r="D191" s="106"/>
      <c r="E191" s="31"/>
      <c r="F191" s="32">
        <f>F180+F190</f>
        <v>500</v>
      </c>
      <c r="G191" s="32">
        <f t="shared" ref="G191" si="80">G180+G190</f>
        <v>19.32</v>
      </c>
      <c r="H191" s="84">
        <f t="shared" ref="H191" si="81">H180+H190</f>
        <v>19.14</v>
      </c>
      <c r="I191" s="94">
        <f t="shared" ref="I191" si="82">I180+I190</f>
        <v>67.900000000000006</v>
      </c>
      <c r="J191" s="94">
        <f t="shared" ref="J191:L191" si="83">J180+J190</f>
        <v>523.91</v>
      </c>
      <c r="K191" s="32"/>
      <c r="L191" s="32">
        <f t="shared" si="83"/>
        <v>85</v>
      </c>
    </row>
    <row r="192" spans="1:12" ht="13.5" customHeight="1" thickBot="1" x14ac:dyDescent="0.25">
      <c r="A192" s="27"/>
      <c r="B192" s="28"/>
      <c r="C192" s="107" t="s">
        <v>5</v>
      </c>
      <c r="D192" s="108"/>
      <c r="E192" s="109"/>
      <c r="F192" s="76">
        <f>(F24+F43+F62+F81+F100+F119+F137+F155+F173+F191)/(IF(F24=0,0,1)+IF(F43=0,0,1)+IF(F62=0,0,1)+IF(F81=0,0,1)+IF(F100=0,0,1)+IF(F119=0,0,1)+IF(F137=0,0,1)+IF(F155=0,0,1)+IF(F173=0,0,1)+IF(F191=0,0,1))</f>
        <v>519</v>
      </c>
      <c r="G192" s="34">
        <f>(G24+G43+G62+G81+G100+G119+G137+G155+G173+G191)/(IF(G24=0,0,1)+IF(G43=0,0,1)+IF(G62=0,0,1)+IF(G81=0,0,1)+IF(G100=0,0,1)+IF(G119=0,0,1)+IF(G137=0,0,1)+IF(G155=0,0,1)+IF(G173=0,0,1)+IF(G191=0,0,1))</f>
        <v>17.997999999999998</v>
      </c>
      <c r="H192" s="76">
        <f>(H24+H43+H62+H81+H100+H119+H137+H155+H173+H191)/(IF(H24=0,0,1)+IF(H43=0,0,1)+IF(H62=0,0,1)+IF(H81=0,0,1)+IF(H100=0,0,1)+IF(H119=0,0,1)+IF(H137=0,0,1)+IF(H155=0,0,1)+IF(H173=0,0,1)+IF(H191=0,0,1))</f>
        <v>18.43</v>
      </c>
      <c r="I192" s="75">
        <f>(I24+I43+I62+I81+I100+I119+I137+I155+I173+I191)/(IF(I24=0,0,1)+IF(I43=0,0,1)+IF(I62=0,0,1)+IF(I81=0,0,1)+IF(I100=0,0,1)+IF(I119=0,0,1)+IF(I137=0,0,1)+IF(I155=0,0,1)+IF(I173=0,0,1)+IF(I191=0,0,1))</f>
        <v>75.731999999999999</v>
      </c>
      <c r="J192" s="75">
        <f>(J24+J43+J62+J81+J100+J119+J137+J155+J173+J191)/(IF(J24=0,0,1)+IF(J43=0,0,1)+IF(J62=0,0,1)+IF(J81=0,0,1)+IF(J100=0,0,1)+IF(J119=0,0,1)+IF(J137=0,0,1)+IF(J155=0,0,1)+IF(J173=0,0,1)+IF(J191=0,0,1))</f>
        <v>541.48299999999995</v>
      </c>
      <c r="K192" s="34"/>
      <c r="L192" s="34">
        <f>(L24+L43+L62+L81+L100+L119+L137+L155+L173+L191)/(IF(L24=0,0,1)+IF(L43=0,0,1)+IF(L62=0,0,1)+IF(L81=0,0,1)+IF(L100=0,0,1)+IF(L119=0,0,1)+IF(L137=0,0,1)+IF(L155=0,0,1)+IF(L173=0,0,1)+IF(L191=0,0,1))</f>
        <v>85</v>
      </c>
    </row>
  </sheetData>
  <mergeCells count="14">
    <mergeCell ref="C192:E192"/>
    <mergeCell ref="C191:D191"/>
    <mergeCell ref="C119:D119"/>
    <mergeCell ref="C137:D137"/>
    <mergeCell ref="C155:D155"/>
    <mergeCell ref="C173:D173"/>
    <mergeCell ref="C1:E1"/>
    <mergeCell ref="H1:K1"/>
    <mergeCell ref="H2:K2"/>
    <mergeCell ref="C81:D81"/>
    <mergeCell ref="C100:D100"/>
    <mergeCell ref="C24:D24"/>
    <mergeCell ref="C62:D62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GRACHEVA</cp:lastModifiedBy>
  <dcterms:created xsi:type="dcterms:W3CDTF">2022-05-16T14:23:56Z</dcterms:created>
  <dcterms:modified xsi:type="dcterms:W3CDTF">2025-04-02T13:37:46Z</dcterms:modified>
</cp:coreProperties>
</file>